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Víctimas\PAD\2022\Seguimiento 2022\Primer trimestre\"/>
    </mc:Choice>
  </mc:AlternateContent>
  <bookViews>
    <workbookView xWindow="0" yWindow="0" windowWidth="20490" windowHeight="7050" tabRatio="747"/>
  </bookViews>
  <sheets>
    <sheet name="Seguimiento PAD 2022" sheetId="1" r:id="rId1"/>
    <sheet name="Información por localidad" sheetId="2" r:id="rId2"/>
    <sheet name="Características poblacionales" sheetId="3" r:id="rId3"/>
    <sheet name="Grupo etario" sheetId="4" r:id="rId4"/>
    <sheet name="Información cualitativa"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8" i="2" l="1"/>
  <c r="M298" i="2"/>
  <c r="N298" i="2"/>
  <c r="O298" i="2"/>
  <c r="K298" i="2"/>
  <c r="O252" i="2"/>
  <c r="O253" i="2"/>
  <c r="O254" i="2"/>
  <c r="O255" i="2"/>
  <c r="O256" i="2"/>
  <c r="O257" i="2"/>
  <c r="O258" i="2"/>
  <c r="O259" i="2"/>
  <c r="O260" i="2"/>
  <c r="O261" i="2"/>
  <c r="O262" i="2"/>
  <c r="O263" i="2"/>
  <c r="O264" i="2"/>
  <c r="O265" i="2"/>
  <c r="O266" i="2"/>
  <c r="O267" i="2"/>
  <c r="O268" i="2"/>
  <c r="O269" i="2"/>
  <c r="O270" i="2"/>
  <c r="O271" i="2"/>
  <c r="O272" i="2"/>
  <c r="O251" i="2"/>
  <c r="L273" i="2"/>
  <c r="M273" i="2"/>
  <c r="N273" i="2"/>
  <c r="K273" i="2"/>
  <c r="G252" i="2"/>
  <c r="G253" i="2"/>
  <c r="G254" i="2"/>
  <c r="G255" i="2"/>
  <c r="G256" i="2"/>
  <c r="G257" i="2"/>
  <c r="G258" i="2"/>
  <c r="G259" i="2"/>
  <c r="G260" i="2"/>
  <c r="G261" i="2"/>
  <c r="G262" i="2"/>
  <c r="G263" i="2"/>
  <c r="G264" i="2"/>
  <c r="G265" i="2"/>
  <c r="G266" i="2"/>
  <c r="G267" i="2"/>
  <c r="G268" i="2"/>
  <c r="G269" i="2"/>
  <c r="G270" i="2"/>
  <c r="G271" i="2"/>
  <c r="G272" i="2"/>
  <c r="G251" i="2"/>
  <c r="D273" i="2"/>
  <c r="E273" i="2"/>
  <c r="F273" i="2"/>
  <c r="C273" i="2"/>
  <c r="O228" i="2"/>
  <c r="O229" i="2"/>
  <c r="O230" i="2"/>
  <c r="O231" i="2"/>
  <c r="O232" i="2"/>
  <c r="O233" i="2"/>
  <c r="O234" i="2"/>
  <c r="O235" i="2"/>
  <c r="O236" i="2"/>
  <c r="O237" i="2"/>
  <c r="O238" i="2"/>
  <c r="O239" i="2"/>
  <c r="O240" i="2"/>
  <c r="O241" i="2"/>
  <c r="O242" i="2"/>
  <c r="O243" i="2"/>
  <c r="O244" i="2"/>
  <c r="O245" i="2"/>
  <c r="O246" i="2"/>
  <c r="O247" i="2"/>
  <c r="O248" i="2"/>
  <c r="O227" i="2"/>
  <c r="L249" i="2"/>
  <c r="M249" i="2"/>
  <c r="N249" i="2"/>
  <c r="K249" i="2"/>
  <c r="G228" i="2"/>
  <c r="G229" i="2"/>
  <c r="G230" i="2"/>
  <c r="G231" i="2"/>
  <c r="G232" i="2"/>
  <c r="G233" i="2"/>
  <c r="G234" i="2"/>
  <c r="G235" i="2"/>
  <c r="G236" i="2"/>
  <c r="G237" i="2"/>
  <c r="G238" i="2"/>
  <c r="G239" i="2"/>
  <c r="G240" i="2"/>
  <c r="G241" i="2"/>
  <c r="G242" i="2"/>
  <c r="G243" i="2"/>
  <c r="G244" i="2"/>
  <c r="G245" i="2"/>
  <c r="G246" i="2"/>
  <c r="G247" i="2"/>
  <c r="G248" i="2"/>
  <c r="G227" i="2"/>
  <c r="D249" i="2"/>
  <c r="E249" i="2"/>
  <c r="F249" i="2"/>
  <c r="C249" i="2"/>
  <c r="O203" i="2"/>
  <c r="O204" i="2"/>
  <c r="O205" i="2"/>
  <c r="O206" i="2"/>
  <c r="O207" i="2"/>
  <c r="O208" i="2"/>
  <c r="O209" i="2"/>
  <c r="O210" i="2"/>
  <c r="O211" i="2"/>
  <c r="O212" i="2"/>
  <c r="O213" i="2"/>
  <c r="O214" i="2"/>
  <c r="O215" i="2"/>
  <c r="O216" i="2"/>
  <c r="O217" i="2"/>
  <c r="O218" i="2"/>
  <c r="O219" i="2"/>
  <c r="O220" i="2"/>
  <c r="O221" i="2"/>
  <c r="O222" i="2"/>
  <c r="O223" i="2"/>
  <c r="O202" i="2"/>
  <c r="L224" i="2"/>
  <c r="M224" i="2"/>
  <c r="N224" i="2"/>
  <c r="K224" i="2"/>
  <c r="G203" i="2"/>
  <c r="G204" i="2"/>
  <c r="G205" i="2"/>
  <c r="G206" i="2"/>
  <c r="G207" i="2"/>
  <c r="G208" i="2"/>
  <c r="G209" i="2"/>
  <c r="G210" i="2"/>
  <c r="G211" i="2"/>
  <c r="G212" i="2"/>
  <c r="G213" i="2"/>
  <c r="G214" i="2"/>
  <c r="G215" i="2"/>
  <c r="G216" i="2"/>
  <c r="G217" i="2"/>
  <c r="G218" i="2"/>
  <c r="G219" i="2"/>
  <c r="G220" i="2"/>
  <c r="G221" i="2"/>
  <c r="G222" i="2"/>
  <c r="G223" i="2"/>
  <c r="G202" i="2"/>
  <c r="D224" i="2"/>
  <c r="E224" i="2"/>
  <c r="F224" i="2"/>
  <c r="C224" i="2"/>
  <c r="O178" i="2"/>
  <c r="O179" i="2"/>
  <c r="O180" i="2"/>
  <c r="O181" i="2"/>
  <c r="O182" i="2"/>
  <c r="O183" i="2"/>
  <c r="O184" i="2"/>
  <c r="O185" i="2"/>
  <c r="O186" i="2"/>
  <c r="O187" i="2"/>
  <c r="O188" i="2"/>
  <c r="O189" i="2"/>
  <c r="O190" i="2"/>
  <c r="O191" i="2"/>
  <c r="O192" i="2"/>
  <c r="O193" i="2"/>
  <c r="O194" i="2"/>
  <c r="O195" i="2"/>
  <c r="O196" i="2"/>
  <c r="O197" i="2"/>
  <c r="O198" i="2"/>
  <c r="O177" i="2"/>
  <c r="L199" i="2"/>
  <c r="M199" i="2"/>
  <c r="N199" i="2"/>
  <c r="K199" i="2"/>
  <c r="I16" i="4"/>
  <c r="G178" i="2"/>
  <c r="G179" i="2"/>
  <c r="G180" i="2"/>
  <c r="G181" i="2"/>
  <c r="G182" i="2"/>
  <c r="G183" i="2"/>
  <c r="G184" i="2"/>
  <c r="G185" i="2"/>
  <c r="G186" i="2"/>
  <c r="G187" i="2"/>
  <c r="G188" i="2"/>
  <c r="G189" i="2"/>
  <c r="G190" i="2"/>
  <c r="G191" i="2"/>
  <c r="G192" i="2"/>
  <c r="G193" i="2"/>
  <c r="G194" i="2"/>
  <c r="G195" i="2"/>
  <c r="G196" i="2"/>
  <c r="G197" i="2"/>
  <c r="G198" i="2"/>
  <c r="G177" i="2"/>
  <c r="D199" i="2"/>
  <c r="E199" i="2"/>
  <c r="F199" i="2"/>
  <c r="C199" i="2"/>
  <c r="O154" i="2"/>
  <c r="O155" i="2"/>
  <c r="O156" i="2"/>
  <c r="O157" i="2"/>
  <c r="O158" i="2"/>
  <c r="O159" i="2"/>
  <c r="O160" i="2"/>
  <c r="O161" i="2"/>
  <c r="O162" i="2"/>
  <c r="O163" i="2"/>
  <c r="O164" i="2"/>
  <c r="O165" i="2"/>
  <c r="O166" i="2"/>
  <c r="O167" i="2"/>
  <c r="O168" i="2"/>
  <c r="O169" i="2"/>
  <c r="O170" i="2"/>
  <c r="O171" i="2"/>
  <c r="O172" i="2"/>
  <c r="O173" i="2"/>
  <c r="O174" i="2"/>
  <c r="O153" i="2"/>
  <c r="L175" i="2"/>
  <c r="M175" i="2"/>
  <c r="N175" i="2"/>
  <c r="K175" i="2"/>
  <c r="E16" i="3"/>
  <c r="G154" i="2"/>
  <c r="G155" i="2"/>
  <c r="G156" i="2"/>
  <c r="G157" i="2"/>
  <c r="G158" i="2"/>
  <c r="G159" i="2"/>
  <c r="G160" i="2"/>
  <c r="G161" i="2"/>
  <c r="G162" i="2"/>
  <c r="G163" i="2"/>
  <c r="G164" i="2"/>
  <c r="G165" i="2"/>
  <c r="G166" i="2"/>
  <c r="G167" i="2"/>
  <c r="G168" i="2"/>
  <c r="G169" i="2"/>
  <c r="G170" i="2"/>
  <c r="G171" i="2"/>
  <c r="G172" i="2"/>
  <c r="G173" i="2"/>
  <c r="G174" i="2"/>
  <c r="G153" i="2"/>
  <c r="D175" i="2"/>
  <c r="E175" i="2"/>
  <c r="F175" i="2"/>
  <c r="C175" i="2"/>
  <c r="O128" i="2"/>
  <c r="O129" i="2"/>
  <c r="O130" i="2"/>
  <c r="O131" i="2"/>
  <c r="O132" i="2"/>
  <c r="O133" i="2"/>
  <c r="O134" i="2"/>
  <c r="O135" i="2"/>
  <c r="O136" i="2"/>
  <c r="O137" i="2"/>
  <c r="O138" i="2"/>
  <c r="O139" i="2"/>
  <c r="O140" i="2"/>
  <c r="O141" i="2"/>
  <c r="O142" i="2"/>
  <c r="O143" i="2"/>
  <c r="O144" i="2"/>
  <c r="O145" i="2"/>
  <c r="O146" i="2"/>
  <c r="O147" i="2"/>
  <c r="O148" i="2"/>
  <c r="O127" i="2"/>
  <c r="L149" i="2"/>
  <c r="M149" i="2"/>
  <c r="N149" i="2"/>
  <c r="K149" i="2"/>
  <c r="G128" i="2"/>
  <c r="G129" i="2"/>
  <c r="G130" i="2"/>
  <c r="G131" i="2"/>
  <c r="G132" i="2"/>
  <c r="G133" i="2"/>
  <c r="G134" i="2"/>
  <c r="G135" i="2"/>
  <c r="G136" i="2"/>
  <c r="G137" i="2"/>
  <c r="G138" i="2"/>
  <c r="G139" i="2"/>
  <c r="G140" i="2"/>
  <c r="G141" i="2"/>
  <c r="G142" i="2"/>
  <c r="G143" i="2"/>
  <c r="G144" i="2"/>
  <c r="G145" i="2"/>
  <c r="G146" i="2"/>
  <c r="G147" i="2"/>
  <c r="G148" i="2"/>
  <c r="G127" i="2"/>
  <c r="D149" i="2"/>
  <c r="E149" i="2"/>
  <c r="F149" i="2"/>
  <c r="C149" i="2"/>
  <c r="O104" i="2"/>
  <c r="O105" i="2"/>
  <c r="O106" i="2"/>
  <c r="O107" i="2"/>
  <c r="O108" i="2"/>
  <c r="O109" i="2"/>
  <c r="O110" i="2"/>
  <c r="O111" i="2"/>
  <c r="O112" i="2"/>
  <c r="O113" i="2"/>
  <c r="O114" i="2"/>
  <c r="O115" i="2"/>
  <c r="O116" i="2"/>
  <c r="O117" i="2"/>
  <c r="O118" i="2"/>
  <c r="O119" i="2"/>
  <c r="O120" i="2"/>
  <c r="O121" i="2"/>
  <c r="O122" i="2"/>
  <c r="O123" i="2"/>
  <c r="O124" i="2"/>
  <c r="O103" i="2"/>
  <c r="L125" i="2"/>
  <c r="M125" i="2"/>
  <c r="N125" i="2"/>
  <c r="K125" i="2"/>
  <c r="G104" i="2"/>
  <c r="G105" i="2"/>
  <c r="G106" i="2"/>
  <c r="G107" i="2"/>
  <c r="G108" i="2"/>
  <c r="G109" i="2"/>
  <c r="G110" i="2"/>
  <c r="G111" i="2"/>
  <c r="G112" i="2"/>
  <c r="G113" i="2"/>
  <c r="G114" i="2"/>
  <c r="G115" i="2"/>
  <c r="G116" i="2"/>
  <c r="G117" i="2"/>
  <c r="G118" i="2"/>
  <c r="G119" i="2"/>
  <c r="G120" i="2"/>
  <c r="G121" i="2"/>
  <c r="G122" i="2"/>
  <c r="G123" i="2"/>
  <c r="G124" i="2"/>
  <c r="G103" i="2"/>
  <c r="D125" i="2"/>
  <c r="E125" i="2"/>
  <c r="F125" i="2"/>
  <c r="C125" i="2"/>
  <c r="O78" i="2"/>
  <c r="O79" i="2"/>
  <c r="O80" i="2"/>
  <c r="O81" i="2"/>
  <c r="O82" i="2"/>
  <c r="O83" i="2"/>
  <c r="O84" i="2"/>
  <c r="O85" i="2"/>
  <c r="O86" i="2"/>
  <c r="O87" i="2"/>
  <c r="O88" i="2"/>
  <c r="O89" i="2"/>
  <c r="O90" i="2"/>
  <c r="O91" i="2"/>
  <c r="O92" i="2"/>
  <c r="O93" i="2"/>
  <c r="O94" i="2"/>
  <c r="O95" i="2"/>
  <c r="O96" i="2"/>
  <c r="O97" i="2"/>
  <c r="O98" i="2"/>
  <c r="O77" i="2"/>
  <c r="L99" i="2"/>
  <c r="M99" i="2"/>
  <c r="N99" i="2"/>
  <c r="K99" i="2"/>
  <c r="D99" i="2"/>
  <c r="E99" i="2"/>
  <c r="F99" i="2"/>
  <c r="C99" i="2"/>
  <c r="G78" i="2"/>
  <c r="G79" i="2"/>
  <c r="G80" i="2"/>
  <c r="G81" i="2"/>
  <c r="G82" i="2"/>
  <c r="G83" i="2"/>
  <c r="G84" i="2"/>
  <c r="G85" i="2"/>
  <c r="G86" i="2"/>
  <c r="G87" i="2"/>
  <c r="G88" i="2"/>
  <c r="G89" i="2"/>
  <c r="G90" i="2"/>
  <c r="G91" i="2"/>
  <c r="G92" i="2"/>
  <c r="G93" i="2"/>
  <c r="G94" i="2"/>
  <c r="G95" i="2"/>
  <c r="G96" i="2"/>
  <c r="G97" i="2"/>
  <c r="G98" i="2"/>
  <c r="G77" i="2"/>
  <c r="R21" i="1"/>
  <c r="O175" i="2" l="1"/>
  <c r="O224" i="2"/>
  <c r="G125" i="2"/>
  <c r="G149" i="2"/>
  <c r="O273" i="2"/>
  <c r="G273" i="2"/>
  <c r="O249" i="2"/>
  <c r="G249" i="2"/>
  <c r="G224" i="2"/>
  <c r="O199" i="2"/>
  <c r="G199" i="2"/>
  <c r="G175" i="2"/>
  <c r="O149" i="2"/>
  <c r="O125" i="2"/>
  <c r="O99" i="2"/>
  <c r="G99" i="2"/>
  <c r="AJ6" i="3"/>
  <c r="AC6" i="3"/>
  <c r="U6" i="3"/>
  <c r="J6" i="3"/>
  <c r="E6" i="3"/>
  <c r="R20" i="1" l="1"/>
  <c r="I3" i="4" l="1"/>
  <c r="I4" i="4"/>
  <c r="I5" i="4"/>
  <c r="I6" i="4"/>
  <c r="I7" i="4"/>
  <c r="I8" i="4"/>
  <c r="I9" i="4"/>
  <c r="I10" i="4"/>
  <c r="I11" i="4"/>
  <c r="I12" i="4"/>
  <c r="I13" i="4"/>
  <c r="I14" i="4"/>
  <c r="I15" i="4"/>
  <c r="I17" i="4"/>
  <c r="I18" i="4"/>
  <c r="I19" i="4"/>
  <c r="I20" i="4"/>
  <c r="I21" i="4"/>
  <c r="I22" i="4"/>
  <c r="I23" i="4"/>
  <c r="I24" i="4"/>
  <c r="I25" i="4"/>
  <c r="I26" i="4"/>
  <c r="I27" i="4"/>
  <c r="I2" i="4"/>
  <c r="AJ4" i="3"/>
  <c r="AJ5" i="3"/>
  <c r="AJ7" i="3"/>
  <c r="AJ8" i="3"/>
  <c r="AJ9" i="3"/>
  <c r="AJ10" i="3"/>
  <c r="AJ11" i="3"/>
  <c r="AJ12" i="3"/>
  <c r="AJ13" i="3"/>
  <c r="AJ14" i="3"/>
  <c r="AJ15" i="3"/>
  <c r="AJ16" i="3"/>
  <c r="AJ17" i="3"/>
  <c r="AJ18" i="3"/>
  <c r="AJ19" i="3"/>
  <c r="AJ20" i="3"/>
  <c r="AJ21" i="3"/>
  <c r="AJ22" i="3"/>
  <c r="AJ23" i="3"/>
  <c r="AJ24" i="3"/>
  <c r="AJ25" i="3"/>
  <c r="AJ26" i="3"/>
  <c r="AJ27" i="3"/>
  <c r="AJ28" i="3"/>
  <c r="AJ3" i="3"/>
  <c r="AC4" i="3"/>
  <c r="AC5" i="3"/>
  <c r="AC7" i="3"/>
  <c r="AC8" i="3"/>
  <c r="AC9" i="3"/>
  <c r="AC10" i="3"/>
  <c r="AC11" i="3"/>
  <c r="AC12" i="3"/>
  <c r="AC13" i="3"/>
  <c r="AC14" i="3"/>
  <c r="AC15" i="3"/>
  <c r="AC16" i="3"/>
  <c r="AC17" i="3"/>
  <c r="AC18" i="3"/>
  <c r="AC19" i="3"/>
  <c r="AC20" i="3"/>
  <c r="AC21" i="3"/>
  <c r="AC22" i="3"/>
  <c r="AC23" i="3"/>
  <c r="AC24" i="3"/>
  <c r="AC25" i="3"/>
  <c r="AC26" i="3"/>
  <c r="AC27" i="3"/>
  <c r="AC28" i="3"/>
  <c r="AC3" i="3"/>
  <c r="U4" i="3"/>
  <c r="U5" i="3"/>
  <c r="U7" i="3"/>
  <c r="U8" i="3"/>
  <c r="U9" i="3"/>
  <c r="U10" i="3"/>
  <c r="U11" i="3"/>
  <c r="U12" i="3"/>
  <c r="U13" i="3"/>
  <c r="U14" i="3"/>
  <c r="U15" i="3"/>
  <c r="U16" i="3"/>
  <c r="U17" i="3"/>
  <c r="U18" i="3"/>
  <c r="U19" i="3"/>
  <c r="U20" i="3"/>
  <c r="U21" i="3"/>
  <c r="U22" i="3"/>
  <c r="U23" i="3"/>
  <c r="U24" i="3"/>
  <c r="U25" i="3"/>
  <c r="U26" i="3"/>
  <c r="U27" i="3"/>
  <c r="U28" i="3"/>
  <c r="U3" i="3"/>
  <c r="J4" i="3"/>
  <c r="J5" i="3"/>
  <c r="J7" i="3"/>
  <c r="J8" i="3"/>
  <c r="J9" i="3"/>
  <c r="J10" i="3"/>
  <c r="J11" i="3"/>
  <c r="J12" i="3"/>
  <c r="J13" i="3"/>
  <c r="J14" i="3"/>
  <c r="J15" i="3"/>
  <c r="J16" i="3"/>
  <c r="J17" i="3"/>
  <c r="J18" i="3"/>
  <c r="J19" i="3"/>
  <c r="J20" i="3"/>
  <c r="J21" i="3"/>
  <c r="J22" i="3"/>
  <c r="J23" i="3"/>
  <c r="J24" i="3"/>
  <c r="J25" i="3"/>
  <c r="J26" i="3"/>
  <c r="J27" i="3"/>
  <c r="J28" i="3"/>
  <c r="J3" i="3"/>
  <c r="E4" i="3"/>
  <c r="E5" i="3"/>
  <c r="E7" i="3"/>
  <c r="E8" i="3"/>
  <c r="E9" i="3"/>
  <c r="E10" i="3"/>
  <c r="E11" i="3"/>
  <c r="E12" i="3"/>
  <c r="E13" i="3"/>
  <c r="E14" i="3"/>
  <c r="E15" i="3"/>
  <c r="E17" i="3"/>
  <c r="E18" i="3"/>
  <c r="E19" i="3"/>
  <c r="E20" i="3"/>
  <c r="E21" i="3"/>
  <c r="E22" i="3"/>
  <c r="E23" i="3"/>
  <c r="E24" i="3"/>
  <c r="E25" i="3"/>
  <c r="E26" i="3"/>
  <c r="E27" i="3"/>
  <c r="E28" i="3"/>
  <c r="E3" i="3"/>
  <c r="O54" i="2"/>
  <c r="O55" i="2"/>
  <c r="O56" i="2"/>
  <c r="O57" i="2"/>
  <c r="O58" i="2"/>
  <c r="O59" i="2"/>
  <c r="O60" i="2"/>
  <c r="O61" i="2"/>
  <c r="O62" i="2"/>
  <c r="O63" i="2"/>
  <c r="O64" i="2"/>
  <c r="O65" i="2"/>
  <c r="O66" i="2"/>
  <c r="O67" i="2"/>
  <c r="O68" i="2"/>
  <c r="O69" i="2"/>
  <c r="O70" i="2"/>
  <c r="O71" i="2"/>
  <c r="O72" i="2"/>
  <c r="O73" i="2"/>
  <c r="O74" i="2"/>
  <c r="O53" i="2"/>
  <c r="L75" i="2"/>
  <c r="M75" i="2"/>
  <c r="N75" i="2"/>
  <c r="K75" i="2"/>
  <c r="G54" i="2"/>
  <c r="G55" i="2"/>
  <c r="G56" i="2"/>
  <c r="G57" i="2"/>
  <c r="G58" i="2"/>
  <c r="G59" i="2"/>
  <c r="G60" i="2"/>
  <c r="G61" i="2"/>
  <c r="G62" i="2"/>
  <c r="G63" i="2"/>
  <c r="G64" i="2"/>
  <c r="G65" i="2"/>
  <c r="G66" i="2"/>
  <c r="G67" i="2"/>
  <c r="G68" i="2"/>
  <c r="G69" i="2"/>
  <c r="G70" i="2"/>
  <c r="G71" i="2"/>
  <c r="G72" i="2"/>
  <c r="G73" i="2"/>
  <c r="G74" i="2"/>
  <c r="G53" i="2"/>
  <c r="D75" i="2"/>
  <c r="E75" i="2"/>
  <c r="F75" i="2"/>
  <c r="C75" i="2"/>
  <c r="L49" i="2"/>
  <c r="M49" i="2"/>
  <c r="N49" i="2"/>
  <c r="K49" i="2"/>
  <c r="O28" i="2"/>
  <c r="O29" i="2"/>
  <c r="O30" i="2"/>
  <c r="O31" i="2"/>
  <c r="O32" i="2"/>
  <c r="O33" i="2"/>
  <c r="O34" i="2"/>
  <c r="O35" i="2"/>
  <c r="O36" i="2"/>
  <c r="O37" i="2"/>
  <c r="O38" i="2"/>
  <c r="O39" i="2"/>
  <c r="O40" i="2"/>
  <c r="O41" i="2"/>
  <c r="O42" i="2"/>
  <c r="O43" i="2"/>
  <c r="O44" i="2"/>
  <c r="O45" i="2"/>
  <c r="O46" i="2"/>
  <c r="O47" i="2"/>
  <c r="O48" i="2"/>
  <c r="O27" i="2"/>
  <c r="G27" i="2"/>
  <c r="D49" i="2"/>
  <c r="E49" i="2"/>
  <c r="F49" i="2"/>
  <c r="C49" i="2"/>
  <c r="O4" i="2"/>
  <c r="O5" i="2"/>
  <c r="O6" i="2"/>
  <c r="O7" i="2"/>
  <c r="O8" i="2"/>
  <c r="O9" i="2"/>
  <c r="O10" i="2"/>
  <c r="O11" i="2"/>
  <c r="O12" i="2"/>
  <c r="O13" i="2"/>
  <c r="O14" i="2"/>
  <c r="O15" i="2"/>
  <c r="O16" i="2"/>
  <c r="O17" i="2"/>
  <c r="O18" i="2"/>
  <c r="O19" i="2"/>
  <c r="O20" i="2"/>
  <c r="O21" i="2"/>
  <c r="O22" i="2"/>
  <c r="O23" i="2"/>
  <c r="O24" i="2"/>
  <c r="O3" i="2"/>
  <c r="L25" i="2"/>
  <c r="M25" i="2"/>
  <c r="N25" i="2"/>
  <c r="K25" i="2"/>
  <c r="G28" i="2"/>
  <c r="G29" i="2"/>
  <c r="G30" i="2"/>
  <c r="G31" i="2"/>
  <c r="G32" i="2"/>
  <c r="G33" i="2"/>
  <c r="G34" i="2"/>
  <c r="G35" i="2"/>
  <c r="G36" i="2"/>
  <c r="G37" i="2"/>
  <c r="G38" i="2"/>
  <c r="G39" i="2"/>
  <c r="G40" i="2"/>
  <c r="G41" i="2"/>
  <c r="G42" i="2"/>
  <c r="G43" i="2"/>
  <c r="G44" i="2"/>
  <c r="G45" i="2"/>
  <c r="G46" i="2"/>
  <c r="G47" i="2"/>
  <c r="G48" i="2"/>
  <c r="G4" i="2"/>
  <c r="G5" i="2"/>
  <c r="G6" i="2"/>
  <c r="G7" i="2"/>
  <c r="G8" i="2"/>
  <c r="G9" i="2"/>
  <c r="G10" i="2"/>
  <c r="G11" i="2"/>
  <c r="G12" i="2"/>
  <c r="G13" i="2"/>
  <c r="G14" i="2"/>
  <c r="G15" i="2"/>
  <c r="G16" i="2"/>
  <c r="G17" i="2"/>
  <c r="G18" i="2"/>
  <c r="G19" i="2"/>
  <c r="G20" i="2"/>
  <c r="G21" i="2"/>
  <c r="G22" i="2"/>
  <c r="G23" i="2"/>
  <c r="G24" i="2"/>
  <c r="G3" i="2"/>
  <c r="D25" i="2"/>
  <c r="E25" i="2"/>
  <c r="F25" i="2"/>
  <c r="C25" i="2"/>
  <c r="G277" i="2"/>
  <c r="G278" i="2"/>
  <c r="G279" i="2"/>
  <c r="G280" i="2"/>
  <c r="G281" i="2"/>
  <c r="G282" i="2"/>
  <c r="G283" i="2"/>
  <c r="G284" i="2"/>
  <c r="G285" i="2"/>
  <c r="G286" i="2"/>
  <c r="G287" i="2"/>
  <c r="G288" i="2"/>
  <c r="G289" i="2"/>
  <c r="G290" i="2"/>
  <c r="G291" i="2"/>
  <c r="G292" i="2"/>
  <c r="G293" i="2"/>
  <c r="G294" i="2"/>
  <c r="G295" i="2"/>
  <c r="G296" i="2"/>
  <c r="G297" i="2"/>
  <c r="G276" i="2"/>
  <c r="D298" i="2"/>
  <c r="E298" i="2"/>
  <c r="F298" i="2"/>
  <c r="C298" i="2"/>
  <c r="O301" i="2"/>
  <c r="O302" i="2"/>
  <c r="O303" i="2"/>
  <c r="O304" i="2"/>
  <c r="O305" i="2"/>
  <c r="O306" i="2"/>
  <c r="O307" i="2"/>
  <c r="O308" i="2"/>
  <c r="O309" i="2"/>
  <c r="O310" i="2"/>
  <c r="O311" i="2"/>
  <c r="O312" i="2"/>
  <c r="O313" i="2"/>
  <c r="O314" i="2"/>
  <c r="O315" i="2"/>
  <c r="O316" i="2"/>
  <c r="O317" i="2"/>
  <c r="O318" i="2"/>
  <c r="O319" i="2"/>
  <c r="O320" i="2"/>
  <c r="O321" i="2"/>
  <c r="O300" i="2"/>
  <c r="L322" i="2"/>
  <c r="M322" i="2"/>
  <c r="N322" i="2"/>
  <c r="K322" i="2"/>
  <c r="G301" i="2"/>
  <c r="G302" i="2"/>
  <c r="G303" i="2"/>
  <c r="G304" i="2"/>
  <c r="G305" i="2"/>
  <c r="G306" i="2"/>
  <c r="G307" i="2"/>
  <c r="G308" i="2"/>
  <c r="G309" i="2"/>
  <c r="G310" i="2"/>
  <c r="G311" i="2"/>
  <c r="G312" i="2"/>
  <c r="G313" i="2"/>
  <c r="G314" i="2"/>
  <c r="G315" i="2"/>
  <c r="G316" i="2"/>
  <c r="G317" i="2"/>
  <c r="G318" i="2"/>
  <c r="G319" i="2"/>
  <c r="G320" i="2"/>
  <c r="G321" i="2"/>
  <c r="G300" i="2"/>
  <c r="D322" i="2"/>
  <c r="E322" i="2"/>
  <c r="F322" i="2"/>
  <c r="C322" i="2"/>
  <c r="N8" i="1"/>
  <c r="O8" i="1" s="1"/>
  <c r="S9" i="1"/>
  <c r="S11" i="1"/>
  <c r="S19" i="1"/>
  <c r="S21" i="1"/>
  <c r="S27" i="1"/>
  <c r="S29" i="1"/>
  <c r="P32" i="1"/>
  <c r="S31" i="1"/>
  <c r="N31" i="1"/>
  <c r="O31" i="1" s="1"/>
  <c r="S30" i="1"/>
  <c r="N30" i="1"/>
  <c r="O30" i="1" s="1"/>
  <c r="N29" i="1"/>
  <c r="O29" i="1" s="1"/>
  <c r="S28" i="1"/>
  <c r="N28" i="1"/>
  <c r="O28" i="1" s="1"/>
  <c r="N27" i="1"/>
  <c r="O27" i="1" s="1"/>
  <c r="S26" i="1"/>
  <c r="N26" i="1"/>
  <c r="O26" i="1" s="1"/>
  <c r="S25" i="1"/>
  <c r="N25" i="1"/>
  <c r="O25" i="1" s="1"/>
  <c r="S24" i="1"/>
  <c r="N24" i="1"/>
  <c r="O24" i="1" s="1"/>
  <c r="S23" i="1"/>
  <c r="N23" i="1"/>
  <c r="O23" i="1" s="1"/>
  <c r="S22" i="1"/>
  <c r="N22" i="1"/>
  <c r="O22" i="1" s="1"/>
  <c r="N21" i="1"/>
  <c r="O21" i="1" s="1"/>
  <c r="S20" i="1"/>
  <c r="N20" i="1"/>
  <c r="O20" i="1" s="1"/>
  <c r="N19" i="1"/>
  <c r="O19" i="1" s="1"/>
  <c r="S18" i="1"/>
  <c r="N18" i="1"/>
  <c r="O18" i="1" s="1"/>
  <c r="S17" i="1"/>
  <c r="N17" i="1"/>
  <c r="O17" i="1" s="1"/>
  <c r="S16" i="1"/>
  <c r="N16" i="1"/>
  <c r="O16" i="1" s="1"/>
  <c r="S15" i="1"/>
  <c r="N15" i="1"/>
  <c r="O15" i="1" s="1"/>
  <c r="S14" i="1"/>
  <c r="N14" i="1"/>
  <c r="O14" i="1" s="1"/>
  <c r="N13" i="1"/>
  <c r="O13" i="1" s="1"/>
  <c r="S12" i="1"/>
  <c r="N12" i="1"/>
  <c r="O12" i="1" s="1"/>
  <c r="N11" i="1"/>
  <c r="O11" i="1" s="1"/>
  <c r="S10" i="1"/>
  <c r="N10" i="1"/>
  <c r="O10" i="1" s="1"/>
  <c r="N9" i="1"/>
  <c r="O9" i="1" s="1"/>
  <c r="S8" i="1"/>
  <c r="S7" i="1"/>
  <c r="N7" i="1"/>
  <c r="O7" i="1" s="1"/>
  <c r="S6" i="1"/>
  <c r="N6" i="1"/>
  <c r="O6" i="1" s="1"/>
  <c r="S5" i="1"/>
  <c r="N5" i="1"/>
  <c r="O5" i="1" s="1"/>
  <c r="N4" i="1"/>
  <c r="O4" i="1" s="1"/>
  <c r="O322" i="2" l="1"/>
  <c r="G25" i="2"/>
  <c r="G75" i="2"/>
  <c r="G49" i="2"/>
  <c r="O25" i="2"/>
  <c r="G298" i="2"/>
  <c r="O49" i="2"/>
  <c r="O75" i="2"/>
  <c r="G322" i="2"/>
  <c r="Q32" i="1"/>
  <c r="R32" i="1"/>
  <c r="O32" i="1"/>
  <c r="S4" i="1"/>
  <c r="S32" i="1" l="1"/>
</calcChain>
</file>

<file path=xl/sharedStrings.xml><?xml version="1.0" encoding="utf-8"?>
<sst xmlns="http://schemas.openxmlformats.org/spreadsheetml/2006/main" count="1194" uniqueCount="189">
  <si>
    <t>PLAN DE ACCIÓN DISTRITAL (PAD) 2022</t>
  </si>
  <si>
    <t xml:space="preserve">ID PAD </t>
  </si>
  <si>
    <t>Entidad distrital</t>
  </si>
  <si>
    <t>Sigla</t>
  </si>
  <si>
    <t>Sector</t>
  </si>
  <si>
    <t>Derecho</t>
  </si>
  <si>
    <t>Componente de la política pública</t>
  </si>
  <si>
    <t>Medida de la política pública</t>
  </si>
  <si>
    <t>Tipo de oferta</t>
  </si>
  <si>
    <t xml:space="preserve">Código FUT </t>
  </si>
  <si>
    <t>Nombre Código FUT</t>
  </si>
  <si>
    <t xml:space="preserve">
META PAD 2022
</t>
  </si>
  <si>
    <t>META FÍSICA 2022</t>
  </si>
  <si>
    <t>Avance físico acumulado 2022 (Corte 31-03-2022)
Ejecutado</t>
  </si>
  <si>
    <t>Avance físico acumulado 2022 (Corte 31-03-2022)
Porcentaje (%)</t>
  </si>
  <si>
    <t xml:space="preserve">Ajuste al 100 </t>
  </si>
  <si>
    <t>PRESUPUESTO INICIAL
2022</t>
  </si>
  <si>
    <t>Presupuesto definitivo 2022
(Corte 31-03-2022)
(pesos)</t>
  </si>
  <si>
    <t>Ejecución presupuestal (Corte 31-03-2022)
(pesos)</t>
  </si>
  <si>
    <t>Ejecución presupuestal (Corte  31-03-2022)
Porcentaje (%)</t>
  </si>
  <si>
    <t>Fortalecimiento institucional</t>
  </si>
  <si>
    <t>Social y Económica</t>
  </si>
  <si>
    <t>Exclusivo víctimas</t>
  </si>
  <si>
    <t>Transversal</t>
  </si>
  <si>
    <t xml:space="preserve">Ejes Transversales </t>
  </si>
  <si>
    <t>Fortalecimiento Institucional</t>
  </si>
  <si>
    <t>V.8.1</t>
  </si>
  <si>
    <t>Asistencia</t>
  </si>
  <si>
    <t>Información</t>
  </si>
  <si>
    <t xml:space="preserve"> Atención</t>
  </si>
  <si>
    <t xml:space="preserve">Información y Orientación </t>
  </si>
  <si>
    <t>V.2.10</t>
  </si>
  <si>
    <t>Subsistencia Mínima</t>
  </si>
  <si>
    <t>Prevención, Protección y Garantías de No Repetición</t>
  </si>
  <si>
    <t>V.1.3</t>
  </si>
  <si>
    <t>Participación</t>
  </si>
  <si>
    <t>V.6.1</t>
  </si>
  <si>
    <t>Sexo</t>
  </si>
  <si>
    <t>ID META</t>
  </si>
  <si>
    <t>Localidad de residencia</t>
  </si>
  <si>
    <t>Hombre</t>
  </si>
  <si>
    <t>Mujer</t>
  </si>
  <si>
    <t>Intersexual</t>
  </si>
  <si>
    <t>Sin información</t>
  </si>
  <si>
    <t>Total</t>
  </si>
  <si>
    <t>Usaquén</t>
  </si>
  <si>
    <t xml:space="preserve">-   </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</si>
  <si>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</si>
  <si>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</si>
  <si>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</si>
  <si>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</si>
  <si>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</si>
  <si>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</si>
  <si>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</si>
  <si>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</si>
  <si>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</si>
  <si>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</si>
  <si>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</si>
  <si>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</si>
  <si>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</si>
  <si>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</si>
  <si>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</si>
  <si>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Candelaria</t>
  </si>
  <si>
    <t>Rafael Uribe</t>
  </si>
  <si>
    <t>Ciudad Bolívar</t>
  </si>
  <si>
    <t>Sumapaz</t>
  </si>
  <si>
    <t>No aplica</t>
  </si>
  <si>
    <t xml:space="preserve">Discapacidad </t>
  </si>
  <si>
    <t>Pertenencia étnica y/o campesina</t>
  </si>
  <si>
    <t xml:space="preserve">Orientación sexual </t>
  </si>
  <si>
    <t xml:space="preserve">Identidad de género </t>
  </si>
  <si>
    <t>Desplazados</t>
  </si>
  <si>
    <t>Otros hechos victimizantes</t>
  </si>
  <si>
    <t>Con discapacidad</t>
  </si>
  <si>
    <t>Sin discapacidad</t>
  </si>
  <si>
    <t>Indigena</t>
  </si>
  <si>
    <t>Negro(a) o Afrocolombiano(a)</t>
  </si>
  <si>
    <t>Raizal del Archipielago de San Andres y Providencia</t>
  </si>
  <si>
    <t>Palenquero</t>
  </si>
  <si>
    <t>Gitano(a) ROM</t>
  </si>
  <si>
    <t>Campesino/a</t>
  </si>
  <si>
    <t>Ninguno</t>
  </si>
  <si>
    <t>Otros</t>
  </si>
  <si>
    <t>Heterosexual</t>
  </si>
  <si>
    <t>Bisexual</t>
  </si>
  <si>
    <t xml:space="preserve">Lesbiana </t>
  </si>
  <si>
    <t>Gay</t>
  </si>
  <si>
    <t>Femenino</t>
  </si>
  <si>
    <t>Masculino</t>
  </si>
  <si>
    <t>Transgenerista</t>
  </si>
  <si>
    <t>Indicador No.</t>
  </si>
  <si>
    <t>Primera infancia (0-5 años)</t>
  </si>
  <si>
    <t>Infancia (6 a 12 años)</t>
  </si>
  <si>
    <t>Adolesencia (13 a 17 años)</t>
  </si>
  <si>
    <t>Juventud (18 a 28 años)</t>
  </si>
  <si>
    <t>Adultez (29 a 59 años)</t>
  </si>
  <si>
    <t>Adulto mayor (60 o más años)</t>
  </si>
  <si>
    <t>Sin Información</t>
  </si>
  <si>
    <t xml:space="preserve">Acciones desarrolladas en la implementación de la meta </t>
  </si>
  <si>
    <t>FORTALECIMIENTO INSTITUCIONAL</t>
  </si>
  <si>
    <t>ACOMPAÑAMIENTO PSICOSOCIAL - ORIENTACIÓN PARA LA ATENCIÓN PSICOSOCIAL</t>
  </si>
  <si>
    <t>PREVENCIÓN TEMPRANA</t>
  </si>
  <si>
    <t>GARANTÍAS PARA LA PARTICIPACIÓN</t>
  </si>
  <si>
    <t xml:space="preserve">Soportes </t>
  </si>
  <si>
    <t>Secretaria Distrital de Integración Social</t>
  </si>
  <si>
    <t>SDIS</t>
  </si>
  <si>
    <t xml:space="preserve">Integración social </t>
  </si>
  <si>
    <t>Alimentación</t>
  </si>
  <si>
    <t>Seguridad Alimentaria</t>
  </si>
  <si>
    <t>Población Vulnerable</t>
  </si>
  <si>
    <t>V.2.8</t>
  </si>
  <si>
    <t>ALIMENTACIÓN</t>
  </si>
  <si>
    <t xml:space="preserve">Atender anualmente a 4000 personas víctimas del conflicto armado en la modalidad de Comedores comunitarios-Cocinas populares, con procesos de vigilancia nutricional, estilos de vida saludable e inclusión social.  </t>
  </si>
  <si>
    <t xml:space="preserve">Beneficiar anualmente a 8000 personas víctimas del conflicto armado con bonos canjeables por alimentos y canastas alimentarias, con procesos de vigilancia nutricional, estilos de vida saludable e inclusión social.  </t>
  </si>
  <si>
    <t>Educación</t>
  </si>
  <si>
    <t>Población vulnerable</t>
  </si>
  <si>
    <t>V.2.3.3</t>
  </si>
  <si>
    <t>ALFABETIZACIÓN (EDUCACIÓN PARA JÓVENES Y ADULTOS)</t>
  </si>
  <si>
    <t>Realizar 2.000 atenciones a personas registradas como víctimas del conflicto armado en el servicio social Centros de Desarrollo de Comunitario.</t>
  </si>
  <si>
    <t>V.2.9.1</t>
  </si>
  <si>
    <t>INFORMACIÓN Y ORIENTACIÓN</t>
  </si>
  <si>
    <t>Acompañar al 40% de los hogares pobres o en pobreza emergente de población registrada como víctima del conflicto armado, focalizados para el servicio tropa Social a tu Hogar, en la modalidad de acompañamiento a los hogares de jefatura femenina pobres y hogares en riesgo de pobreza, que cumplan con los criterios de priorización definidos por el servicio.</t>
  </si>
  <si>
    <t>V.2.1</t>
  </si>
  <si>
    <t>SUBSISTENCIA MÍNIMA</t>
  </si>
  <si>
    <t>Atender al 100 % de personas víctimas del conflicto armado identificadas en la Estrategia de Territorios Cuidadores, que se encuentren en emergencia social, económica, natural, antrópica y sanitaria, con enfoque de género.</t>
  </si>
  <si>
    <t>Vida, libertad, integridad y seguridad</t>
  </si>
  <si>
    <t>Prevención Temprana</t>
  </si>
  <si>
    <t xml:space="preserve">Social y Económica </t>
  </si>
  <si>
    <t xml:space="preserve">Atender a 700 niñas, niños y adolescentes víctimas del conflicto armado que acceden al servicio de atención y prevención del trabajo infantil ampliado. </t>
  </si>
  <si>
    <t xml:space="preserve">Atender 1.050 niñas niños y adolescentes  víctimas del conflicto armado que acceden a la Estrategia atrapasueños a través del acompañamiento psicosocial desde el arte, la pedagogía y la lúdica, generando espacios de resignificación de vivencias y afectaciones en el marco del conflicto armado </t>
  </si>
  <si>
    <t>V.2.3.2</t>
  </si>
  <si>
    <t>COBERTURA</t>
  </si>
  <si>
    <t>Atender 4.500 niñas y niños víctimas de conflicto armado en los servicios de atención a la primera Infancia.</t>
  </si>
  <si>
    <t xml:space="preserve">Realizar anualmente 25 encuentros a nivel local y Distrital (24 locales y 1 Distrital) con niñas, niños y adolescentes víctimas de conflicto armado, que fortalezcan su participación e incidencia en escenarios de toma de decisiones. </t>
  </si>
  <si>
    <t xml:space="preserve">Implementar el 100% de la estrategia de sensibilización sobre enfoque diferencial para víctimas del conflicto armado de comunidades Negras, Afrocolombianas, Raizales y Palenqueras, dirigida a servidores públicos de la SDIS de las Subdirecciones Locales para la Integración Social, los Centros de Desarrollo Comunitario y los Centros de Encuentro para la Paz y la Integración local de las víctimas de conflicto armado. </t>
  </si>
  <si>
    <t>NA</t>
  </si>
  <si>
    <t>Vincular 100% Jóvenes víctimas del conflicto armado a los servicios con cobertura y atención territorial, enfocado en los servicios sociales y estrategias de la Subdirección para la Juventud.</t>
  </si>
  <si>
    <t>Vincular 100% Jóvenes víctimas del conflicto armado en la estrategia de oportunidades juveniles, a través de transferencias monetarias condicionadas, que cumplan el proceso requerido para su focalización.</t>
  </si>
  <si>
    <t xml:space="preserve">Promover la participación del 100% de los jóvenes víctimas del conflicto armado en los procesos de socialización y espacios de articulación de la Política Pública de Juventud. </t>
  </si>
  <si>
    <t xml:space="preserve">Atender 100% de Jóvenes víctimas del conflicto armado  entre los 14 y 28 años  con sanciones no privativas de la libertad o en apoyo al restablecimiento de derechos en la administración de justicia, en los Centros Forjar. </t>
  </si>
  <si>
    <t>Implementar el 100% del lineamiento sobre Derechos sexuales y reproductivos y Prevención de la maternidad y paternidad temprana en Bogotá  con enfoque diferencial y de género, en articulación con entidades que trabajan con población víctima del conflicto armado.</t>
  </si>
  <si>
    <t xml:space="preserve">Atender 259 ciudadanos y ciudadanas habitantes de calle y en riesgo de estarlo, víctimas del conflicto armado, de 29 años en adelante, mediante la mitigación de riesgos y daños asociados al fenómeno de habitabilidad en Calle </t>
  </si>
  <si>
    <t>Cualificar anualmente 100 servidores-as de la Subdirección para la Adultez, en atención a víctimas del conflicto armado.</t>
  </si>
  <si>
    <t>Atender anualmente 9.400 personas mayores víctimas con ocasión del conflicto armado, registradas en el RUV, en el servicio de apoyos económicos, proporcionándoles un ingreso económico para mejorar su autonomía y calidad de vida.</t>
  </si>
  <si>
    <t>Atender anualmente 2.300 personas mayores víctimas con ocasión del conflicto armado en el servicio social de Centros Día, vinculándolos a procesos ocupacionales, desarrollo humano y atención integral.</t>
  </si>
  <si>
    <t xml:space="preserve">Atender el 100% de personas mayores víctimas con ocasión del conflicto armado, participantes del Servicio Integral de Bienestar y Cuidado para Personas Mayores en Modalidad Cuidado Transitorio (día - noche). </t>
  </si>
  <si>
    <t xml:space="preserve">Atender el 100% de personas mayores víctimas con ocasión del conflicto armado, participantes del Servicio Integral de Bienestar y Cuidado para Personas Mayores en Modalidad Comunidad de Cuidado. </t>
  </si>
  <si>
    <t xml:space="preserve">Atender 100% Víctimas del Conflicto Armado, que requieran atención sistémica para el restablecimiento de derechos, en el marco de la Violencia Intrafamiliar, a través de las Comisarias de Familia del Distrito. </t>
  </si>
  <si>
    <t xml:space="preserve">Atender 100% niños y niñas víctimas de conflicto armado que se encuentren bajo medida de protección, en los Centros Proteger. </t>
  </si>
  <si>
    <t>Vida, integridad, libertad y seguridad</t>
  </si>
  <si>
    <t>Orientar al 100 % de las víctimas del conflicto armado participantes de las acciones en el marco del Plan Distrital de Prevención Integral a Violencias contra Mujeres, Niños, Niñas, Adolescentes y Personas Mayores.</t>
  </si>
  <si>
    <t>Vincular  100% de Personas  de los sectores LGBTI víctimas del conflicto armado, sus familias y redes de apoyo, mayores de 14 años, en los servicios sociales de la Subdirección para Asuntos LGBTI.</t>
  </si>
  <si>
    <t>Implementar el 100% del protocolo de atención a personas de los sectores sociales LGBTI víctimas del conflicto armado, mediante socializaciones a servidores y servidoras públicas de la SDIS, para la transversalización del enfoque interseccional: Víctimas del Conflicto Armado y Orientaciones Sexuales e Identidades de Género.</t>
  </si>
  <si>
    <t>Vincular al  100% de personas con discapacidad, víctimas del conflicto armado a los servicios sociales: Centros Crecer, Centros Avanzar, Centro Renacer, Centros Integrarte Atención Interna y Centros Integrarte Atención Externa.</t>
  </si>
  <si>
    <t>Vincular al 100% de cuidadores y cuidadoras de personas con discapacidad víctimas del conflicto armado, que participen en la estrategia territorial, bajo un enfoque diferencial de género y étnico, para contribuir al reconocimiento socioeconómico y redistribución de roles en el marco del Sistema Distrital de Cuidado.</t>
  </si>
  <si>
    <t xml:space="preserve">Acta reuniones previas espacios de participación </t>
  </si>
  <si>
    <t xml:space="preserve">220209 Acta reunión, 220309 Acta Fundamentación, y Asistencia Fundamentación. </t>
  </si>
  <si>
    <t xml:space="preserve">Acta proceso de planeación </t>
  </si>
  <si>
    <t xml:space="preserve">Listado Asistencia.
Ficha Técnica Diferencial </t>
  </si>
  <si>
    <t>4375 víctimas con ocasión del conflicto armado fueron atendidas en comedores comunitarios - cocinas populares mediante convenios de asociación con entidades sin ánimo de lucro en el primer trimestre del 2022. Las atenciones son complementadas con acciones transversales de vigilancia nutricional, promoción de hábitos en estilos de vida saludable, así como procesos de inclusión social que implican una Lectura de Realidades del hogar / familia, concertación de Contratos Sociales Familiares y  acuerdos para el mejoramiento de las condiciones de vida.</t>
  </si>
  <si>
    <t>5736 víctimas con ocasión del conflicto armado fueron beneficiadas con bonos canjeables por alimentos (2558 personas atendidas) y canastas alimentarias con enfoque diferencial poblacional y territorial (3178 personas atendidas) en el primer trimestre del 2022. Las atenciones son complementadas con acciones transversales de vigilancia nutricional, promoción de hábitos en estilos de vida saludable, así como procesos de inclusión social que implican una Lectura de Realidades del hogar / familia, concertación de Contratos Sociales Familiares y  acuerdos para el mejoramiento de las condiciones de vida.</t>
  </si>
  <si>
    <t>Se realizó la entrega mensual de $130.000 a 6.051 personas mayores víctimas del conflicto armado que se encuentran vinculadas al servicio de apoyos económicos, los cuales aportan para cubrir algunas de sus necesidades básicas, como alimentaciòn, pago de arriendo, pago de servicios públicos, y pago de transporte para asistir a citas médicas.</t>
  </si>
  <si>
    <t>910 personas mayores víctimas del conflicto armado participan en las actividades del Servicio Social Centro Día, Modalidad Casa de la Sabiduría. Durante el trimestre, participaron entre otras, en la Conmemoración por el Día Internacional de los Derechos de las Mujeres, Nuevas Masculinidades y Conmemoración del Día Internacional de la Eliminación de la Discriminación Racial.</t>
  </si>
  <si>
    <t>40 personas mayores víctimas de conflicto armado fueron atendidas en la modalidad de Cuidado Transitorio del Servicio Bienestar y Cuidado a través de las siguientes actividades: Apoyo y soporte emocional, intercambio de saberes, socialización oferta de programas de atención y la Ley de Víctimas, acompañamiento trámite de apoyo económico, talleres de sensibilización, entre otros.</t>
  </si>
  <si>
    <t>44 personas mayores víctimas de conflicto armado fueron atendidas en la modalidad de Comunidad de Cuidado del Servicio de Bienestar y Cuidado, a través de las siguientes actividades: Articulación con la Secretaría de Salud de Bogotá, para realizar acompañamiento psicosocial, acompañamiento para solicitud de apoyo económico y ejercicio de construccion de memoria histórica.</t>
  </si>
  <si>
    <t>Se atendieron a 112 personas de los sectores sociales LGBTI, en tres modalidades: Ampliación  e Instalación de Capacidades Formativas con 82 participantes; orientación socio jurídica con 26 participantes; y Línea Diversa con 4 víctimas.</t>
  </si>
  <si>
    <r>
      <t>1. Acta de Planeación y diseño estrategia de socialización Protocolo de atención a personas de los sectores sociales LGBTI víctimas del conflicto armado.
2</t>
    </r>
    <r>
      <rPr>
        <sz val="10"/>
        <rFont val="Arial Narrow"/>
        <family val="2"/>
      </rPr>
      <t>. Acta de reunión acciones conmemoración 9/04.</t>
    </r>
  </si>
  <si>
    <t xml:space="preserve">La atención a las víctimas desde el Proyecto 7735 Fortalecimiento de los procesos territoriales y la construcción de respuestas integradoras e innovadoras en los territorios de Bogotá - Región se reporta en atenciones a personas. Para el primer trimestre (Enero-Febrero-Marzo) del año 2022, se realizaron 582 atenciones que recibieron personas victimas del conflicto armado en la modalidad de desarrollo de capacidades para la generación de oportunidades. Dentro de las actividades y procesos de formación donde se vincularon las personas victimas son:
- Fortalecimiento del tejido social: Participación ciudadana, Prevención se embarazo, SPA, y Violencias, Plan de Desarrollo Distrital, Derechos Humanos entre otros.
- Generación de ingresos economicos: Belleza, Gastronomia, Socio económico, sistemas, necesidades basicas, manufacturas en textiles y cueros.
- Aprovechamiento del tiempo liberado: Yoga, gimnasia, aerobicos, natación, ludicas 
- Gestión interinstitucional a través de convenios con el  SENA e IDARTES. </t>
  </si>
  <si>
    <t>En el primer trimestre del año 2022 el servicio Tropa Social a tu Hogar realizo el proceso de verificación de información de hogares focalizados con el fin de corroborar datos de localización y existencia de las mujeres reportadas por los listados de priorización. Se identificaron 265 hogares focalizados de los cuales han sido vinculados al servicio de acompañamiento 6 hogares de mujeres jefas de hogar víctimas del conflicto, por lo tanto, la información por localidad, caracteristicas poblacionales y grupo etáreo se reporta de las personas que ejercen la jefatura del hogar</t>
  </si>
  <si>
    <t>Se atendieron 245 niños, niñas y adolescentes víctimas del conflicto armado en este primer trimestre del 2022, brindando asistencia  en derechos humanos a la población en posible situación de riesgo en las localidades, a través de la ruta de atención y protección.</t>
  </si>
  <si>
    <t xml:space="preserve">Atención a 802 niñas, niños y adolescentes víctimas y afectados por el conflicto armado en el primer trimestre 2022, a través de la implementación de la Estrategia Atrapasueños, generando acciones psicosociales, pedagógicas y artísticas como aporte a la reparación simbólica y construcción de paz. En los diferentes grupos de encuentro, atenciones familiares y Movilización social se promovió en las y los participantes el ejercicio de los derechos al cuidado y amor, la libre expresión, la educación, la Memoria, la Verdad, la Cultura, el Arte, la recreación; potenciando en las y los participantes habilidades sociales y artísticas.  </t>
  </si>
  <si>
    <t xml:space="preserve">El avance corresponde a (1) un proceso realizado el 9 de marzo de 2022 dedicado a la fundamentación técnica en enfoque de víctimas del conflicto en su interseccionalidad con el enfoque de género, en el cual se reconoce a las mujeres víctimas con pertenencia afro como afectadas por la violencia sexual en el marco del conflicto, en dicho proceso participaron 25 profesionales de la SDIS de las Subdirecciones Locales y el nivel central. </t>
  </si>
  <si>
    <t>Meta a demanda donde se atendieron 702 jóvenes víctimas en los servicios con cobertura y atención territorial ligados a las casas de la juventud donde se promueven espacios de convivencia, participación, reconocimiento y cuidado desde los enfoques de prevención, promoción, protección y garantía de derechos, que permitan generar oportunidades de inclusión en las dinámicas sociales, económicas, culturales y educativas de la ciudad.</t>
  </si>
  <si>
    <t>Meta a demanda donde se atendieron 688 jóvenes víctimas en el servicio Parceros por Bogotá a través de transferencias monetarias condicionadas con el objetivo de contribuir con la reducción del riesgo social de jóvenes altamente vulnerables a través de su inclusión en dinámicas educativas y sociales, orientación socio ocupacional y formación en habilidades para el trabajo que promuevan la prevención, promoción y protección de sus derechos.</t>
  </si>
  <si>
    <t>Meta a demanda donde se atendieron 139 jóvenes víctimas en espacios de socialización de la Política Pública de Juventud (PPJ) en las localidades. Esta socialización se ha dado en espacios como mesas locales de víctimas y la han llevado a cabo integrantes del equipo de gestoras y gestores territoriales de la estrategia movil de la Subdirección para la Juventud.</t>
  </si>
  <si>
    <t>Meta a demanda donde se atendieron 47 jóvenes en los Centros FORJAR remitidos por las autoridades administrativas y judiciales competentes del SRPA con una atención enfocada en el restablecimiento de derechos en Administración de Justicia y para la ejecución de sanciones, junto a las actividades de Prestación de Servicios a la Comunidad y de Libertad Vigilada/Asistida.</t>
  </si>
  <si>
    <t>El avance del trimestre corresponde al proceso de planeación de las 5 acciones previstas en la vigencia 2022, se proyecta 1 socialización en un PVG en el mes de abril, 2 socializaciones en el mes de mayo dirigidas a servidores SDIS y 2 socializaciones en el mes de julio en el marco de la semana de la juventud.</t>
  </si>
  <si>
    <t xml:space="preserve">En el primer trimestre de 2022  se atendieron 354 personas habitantes de calle y en riesgo de estarlo, víctimas del conflicto armado, de 29 años en adelante, mediante la mitigación de riesgos y daños asociados al fenómeno de habitabilidad en Calle </t>
  </si>
  <si>
    <t>Desde la Subdirección para la Adultez se da continuidad al proceso de cualificación del enfoque diferencial en atención a víctimas del conflicto armado en habitabilidad en la calle o en riesgo de estarlo, a 24 profesionales y contratistas de la estrategia de prevención de habitabilidad en calle y al Eje de Ampliación de  capacidades.</t>
  </si>
  <si>
    <t xml:space="preserve">Hecho Victimizante </t>
  </si>
  <si>
    <t>Se realiza la planeación de las socializaciones, dirigidas a servidores y servidoras públicas de la SDIS, del protocolo de atención a personas de los sectores sociales LGBTI víctimas del conflicto armado, para la transversalización del enfoque interseccional: Víctimas del Conflicto Armado y Orientaciones Sexuales e Identidades de Género.
Se realiza un reporte de ejecución presupuestal, que responde a la planeación de las socializaciones, sin embargo la meta se cuenta en número de sensibilizaciones realizadas.</t>
  </si>
  <si>
    <t>1. Centros Crecer, promueve oportunidades de inclusión y de cuidado para las personas con discapacidad, familias y cuidadores-as, mediante el desarrollo y fortalecimiento de sus capacidades y habilidades y la implementación de acciones de articulación transectorial, que les permita el ejercicio de una vida autónoma e independiente en el marco del Sistema Distrital de Cuidado.
2. Centros Avanzar, a nivel familiar busca garantizar el reconocimiento y la participación de la persona con discapacidad, al concebirlo como miembro activo del grupo al cual pertenece (familiar, social o institucional), a través del fortalecimiento del sistema relacional y el mantenimiento de los vínculos afectivos.
3. Centros Renacer, servicio de atención transitoria para niñas, niños y adolescentes migrantes.
4. Centros Integrarte, a nivel individual promueve el fortalecimiento individual y la estabilidad emocional de los participantes, como factores que mantengan, promuevan y mejoren las competencias emocionales, competencias adaptativas, habilidades artísticas, deportivas y culturales, competencias ocupacionales.  A nivel familiar busca garantiza el reconocimiento y la participación de la persona con discapacidad, al concebirlo como miembro activo del grupo al cual pertenece (familiar, social o institucional), a través del fortalecimiento del sistema relacional, el mantenimiento de los vínculos afectivos, buscando prevenir el abandono y falta de reconocimiento como sujeto de derechos por parte de su familia y de la sociedad. 
5. En entorno y territorio busca favorecer la participación e inclusión de las personas con discapacidad, así como de sus familias cuidadoras, en los entornos sociales de la comunidad a los cuales pertenece.</t>
  </si>
  <si>
    <t>Durante este trimestre de 2022 desde jardines infantiles Diurnos, Nocturnos y Casas de Pensamiento Intercultural, se ha atendido a las víctimas de conflicto armado remitidos por  ICBF y  referenciados por los equipos de las estrategias territorial- ETIS mediante la activación de Niñas y niños brindándoles la atención y prestación del servicio en la unidad operativa más cercana a su lugar de residencia.</t>
  </si>
  <si>
    <t>Se realizaron Mesas institucionales preparatorias que anteceden los espacios de participación de NNA. Se han proyectado las condiciones de participación (transporte y cuidado) de los niños y niñas en las Mesas para la Prevención y Erradicación del Trabajo Infantil – PETIA y en la Mesa y  Prevención del Reclutamiento, Uso y Utilización de Niños, Niñas y Adolescentes - PRUNNA</t>
  </si>
  <si>
    <t>Las acciones dirigidas a las víctimas del conflicto armado se articulan a través del  proyecto 7564. En ese sentido, las Comisarías de Familia garantizan la atención al 100% de los usuarios que acuden ante estas autoridades en casos de violencias de género y otras violencias en el contexto familiar de acuerdo a la ley 2126 de 2021 así como la garantía del derecho al acceso a la justicia para todos-as los-as ciudadanos-as.</t>
  </si>
  <si>
    <t>En los Centros Proteger se atendieron un total de 13 niños, niñas y sus familias víctimas del conflicto armado. El servicio de Centros Proteger atiende integralmente a demanda, los niños y niñas remitidos por autoridad competente (comisario o defensor de familia) en proceso administrativo de restablecimiento de derechos (PARD) con medida de ubicación institucional. En los Centros Proteger, en sus dos modalidades: atención integral a niños y niñas con medida de ubicación institucional, y atención integral a familias en riesgo de pérdida de cuidado parental, se reconoce el enfoque diferencial, a partir de lo cual  se realizan planes de acción individuales y familiares que permiten, de acuerdo con la problemática específica, avanzar en procesos de restablecimiento de derechos y de fortalecimiento de capacidades de las familias.</t>
  </si>
  <si>
    <t>En el primer trimestre se contó con la participación de 117 personas víctimas del conflicto armado.  En relación con la población víctima del conflicto participantes de la Estrategia Entornos Protectores y Territorios Seguros, Inclusivos y diversos, se  proyectó  el desarrollo de contenidos relacionados con  el tema de masculinidades no violentas, que busca el cuestionamiento de la  violencia como la expresión de lo masculino, donde se propicie el respeto de los derechos humanos en la vida cotidiana, evitando la revictimización, promoviendo el reconocimiento desde la compresión del género, las expresiones sexuales diversas procesos personales, sociales y culturales que permiten ser protagonistas de su desarrollo vital y ciudadano.</t>
  </si>
  <si>
    <t>Para la atención de cuidadoras-es, se atiende de acuerdo a la demanda recibida en la Subdirección para la discapacidad, para este trimestre se atendieron 25 cuidadoras - es víctimas de los cuales 19 corresponden a la estrategia Territorial y 6 cuidadoras-es en la modalidad del servicio de CADIS. El servicio permite la implementación de la estrategia territorial para cuidadoras y cuidadores de personas con discapacidad, con actividades que movilicen su participación social a partir del fortalecimiento de sus proyectos de vida, el reconocimiento, la redistribución y la reducción de la labor de cuidado, desde los enfoques de derechos, género, territorial y diferencial.</t>
  </si>
  <si>
    <r>
      <t>Durante el período de reporte (enero- marzo) se atendió al 100% de las personas víctimas identificadas en sitiaciones de emergencia social, a través del servicio Respuesta Social por medio de los beneficios que se encuentran disponibles, es así que un total de</t>
    </r>
    <r>
      <rPr>
        <b/>
        <sz val="10"/>
        <rFont val="Arial Narrow"/>
        <family val="2"/>
      </rPr>
      <t xml:space="preserve"> 1489</t>
    </r>
    <r>
      <rPr>
        <sz val="10"/>
        <rFont val="Arial Narrow"/>
        <family val="2"/>
      </rPr>
      <t xml:space="preserve"> personas víctimas recibieron atención por beneficio específico de la siguiente manera:
- BONO APOYO ALIMENTARIO: 1409 Personas.
- AUXILIO FUNERARIO: 8 Personas.
- SUMINISTROS: 72 Personas.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</si>
</sst>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409]* #,##0.00_ ;_-[$$-409]* \-#,##0.00\ ;_-[$$-409]* &quot;-&quot;??_ ;_-@_ "/>
    <numFmt numFmtId="165" formatCode="_-&quot;$&quot;\ * #,##0_-;\-&quot;$&quot;\ * #,##0_-;_-&quot;$&quot;\ * &quot;-&quot;??_-;_-@_-"/>
  </numFmts>
  <fonts count="15" x14ac:knownFonts="1">
    <font>
      <sz val="11"/>
      <color theme="1"/>
      <name val="Calibri"/>
      <family val="2"/>
      <scheme val="minor"/>
    </font>
    <font>
      <sz val="11"/>
      <color theme="1"/>
      <name val="Calibri"/>
      <family val="2"/>
      <scheme val="minor"/>
    </font>
    <font>
      <b/>
      <sz val="24"/>
      <color theme="0"/>
      <name val="Arial Narrow"/>
      <family val="2"/>
    </font>
    <font>
      <sz val="12"/>
      <color theme="1"/>
      <name val="Calibri"/>
      <family val="2"/>
    </font>
    <font>
      <b/>
      <sz val="10"/>
      <color theme="1"/>
      <name val="Arial Narrow"/>
      <family val="2"/>
    </font>
    <font>
      <sz val="10"/>
      <color theme="1"/>
      <name val="Arial Narrow"/>
      <family val="2"/>
    </font>
    <font>
      <sz val="10"/>
      <name val="Arial Narrow"/>
      <family val="2"/>
    </font>
    <font>
      <sz val="10"/>
      <color rgb="FF000000"/>
      <name val="Arial Narrow"/>
      <family val="2"/>
    </font>
    <font>
      <b/>
      <sz val="12"/>
      <color theme="1"/>
      <name val="Arial Narrow"/>
      <family val="2"/>
    </font>
    <font>
      <b/>
      <sz val="11"/>
      <color rgb="FF000000"/>
      <name val="Calibri"/>
      <family val="2"/>
      <scheme val="minor"/>
    </font>
    <font>
      <sz val="11"/>
      <color rgb="FF000000"/>
      <name val="Calibri"/>
      <family val="2"/>
      <scheme val="minor"/>
    </font>
    <font>
      <b/>
      <sz val="11"/>
      <color rgb="FF000000"/>
      <name val="Arial Narrow"/>
      <family val="2"/>
    </font>
    <font>
      <sz val="11"/>
      <color rgb="FF000000"/>
      <name val="Arial Narrow"/>
      <family val="2"/>
    </font>
    <font>
      <sz val="12"/>
      <color theme="1"/>
      <name val="Calibri"/>
      <family val="2"/>
      <scheme val="minor"/>
    </font>
    <font>
      <b/>
      <sz val="10"/>
      <name val="Arial Narrow"/>
      <family val="2"/>
    </font>
  </fonts>
  <fills count="9">
    <fill>
      <patternFill patternType="none"/>
    </fill>
    <fill>
      <patternFill patternType="gray125"/>
    </fill>
    <fill>
      <patternFill patternType="solid">
        <fgColor rgb="FFE00007"/>
        <bgColor indexed="64"/>
      </patternFill>
    </fill>
    <fill>
      <patternFill patternType="solid">
        <fgColor theme="7" tint="0.79998168889431442"/>
        <bgColor indexed="64"/>
      </patternFill>
    </fill>
    <fill>
      <patternFill patternType="solid">
        <fgColor rgb="FFFFB71B"/>
        <bgColor indexed="64"/>
      </patternFill>
    </fill>
    <fill>
      <patternFill patternType="solid">
        <fgColor rgb="FFFFC000"/>
        <bgColor indexed="64"/>
      </patternFill>
    </fill>
    <fill>
      <patternFill patternType="solid">
        <fgColor rgb="FFFF0000"/>
        <bgColor rgb="FF000000"/>
      </patternFill>
    </fill>
    <fill>
      <patternFill patternType="solid">
        <fgColor rgb="FFFFC000"/>
        <bgColor rgb="FF000000"/>
      </patternFill>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5">
    <xf numFmtId="0" fontId="0" fillId="0" borderId="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4"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1" fontId="13" fillId="0" borderId="0" applyFont="0" applyFill="0" applyBorder="0" applyAlignment="0" applyProtection="0"/>
  </cellStyleXfs>
  <cellXfs count="102">
    <xf numFmtId="0" fontId="0" fillId="0" borderId="0" xfId="0"/>
    <xf numFmtId="0" fontId="4" fillId="3" borderId="2" xfId="4" applyFont="1" applyFill="1" applyBorder="1" applyAlignment="1">
      <alignment horizontal="center" vertical="center" wrapText="1"/>
    </xf>
    <xf numFmtId="0" fontId="4" fillId="4" borderId="2" xfId="4"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2" fontId="4" fillId="4" borderId="2" xfId="2" applyNumberFormat="1" applyFont="1" applyFill="1" applyBorder="1" applyAlignment="1">
      <alignment horizontal="center" vertical="center" wrapText="1"/>
    </xf>
    <xf numFmtId="165" fontId="4" fillId="4" borderId="2" xfId="2" applyNumberFormat="1" applyFont="1" applyFill="1" applyBorder="1" applyAlignment="1">
      <alignment horizontal="center"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165" fontId="7" fillId="0" borderId="2" xfId="2" applyNumberFormat="1" applyFont="1" applyFill="1" applyBorder="1" applyAlignment="1">
      <alignment horizontal="center" vertical="center" wrapText="1"/>
    </xf>
    <xf numFmtId="9" fontId="7" fillId="0" borderId="2" xfId="3" applyFont="1" applyFill="1" applyBorder="1" applyAlignment="1">
      <alignment horizontal="center" vertical="center" wrapText="1"/>
    </xf>
    <xf numFmtId="9" fontId="8" fillId="0" borderId="0" xfId="0" applyNumberFormat="1" applyFont="1" applyAlignment="1">
      <alignment horizontal="center"/>
    </xf>
    <xf numFmtId="165" fontId="8" fillId="0" borderId="0" xfId="0" applyNumberFormat="1" applyFont="1"/>
    <xf numFmtId="0" fontId="0" fillId="0" borderId="0" xfId="0" applyAlignment="1">
      <alignment horizontal="center"/>
    </xf>
    <xf numFmtId="0" fontId="10" fillId="0" borderId="0" xfId="0" applyFont="1"/>
    <xf numFmtId="0" fontId="11" fillId="7" borderId="2" xfId="0" applyFont="1" applyFill="1" applyBorder="1" applyAlignment="1">
      <alignment horizontal="center" vertical="center"/>
    </xf>
    <xf numFmtId="0" fontId="10" fillId="0" borderId="4" xfId="0" applyFont="1" applyBorder="1" applyAlignment="1">
      <alignment horizontal="center" vertical="center"/>
    </xf>
    <xf numFmtId="0" fontId="12" fillId="0" borderId="4" xfId="0" applyFont="1" applyBorder="1" applyAlignment="1">
      <alignment vertical="center"/>
    </xf>
    <xf numFmtId="0" fontId="12" fillId="0" borderId="4" xfId="0" applyFont="1" applyBorder="1" applyAlignment="1">
      <alignment horizontal="right" vertical="center"/>
    </xf>
    <xf numFmtId="0" fontId="11" fillId="0" borderId="4" xfId="0" applyFont="1" applyBorder="1" applyAlignment="1">
      <alignment horizontal="right" vertical="center"/>
    </xf>
    <xf numFmtId="0" fontId="12" fillId="0" borderId="2" xfId="0" applyFont="1" applyBorder="1" applyAlignment="1">
      <alignment vertical="center"/>
    </xf>
    <xf numFmtId="0" fontId="12" fillId="0" borderId="2" xfId="0" applyFont="1" applyBorder="1" applyAlignment="1">
      <alignment horizontal="right" vertical="center"/>
    </xf>
    <xf numFmtId="0" fontId="11" fillId="0" borderId="5" xfId="0" applyFont="1" applyBorder="1" applyAlignment="1">
      <alignment vertical="center"/>
    </xf>
    <xf numFmtId="0" fontId="11" fillId="0" borderId="5" xfId="0" applyFont="1" applyBorder="1" applyAlignment="1">
      <alignment horizontal="right" vertical="center"/>
    </xf>
    <xf numFmtId="0" fontId="9" fillId="7" borderId="2" xfId="0" applyFont="1" applyFill="1" applyBorder="1" applyAlignment="1">
      <alignment horizontal="center" vertical="center"/>
    </xf>
    <xf numFmtId="0" fontId="11" fillId="7" borderId="6" xfId="0" applyFont="1" applyFill="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1" fillId="7" borderId="2" xfId="0" applyFont="1" applyFill="1" applyBorder="1" applyAlignment="1">
      <alignment horizontal="center" vertical="center" wrapText="1"/>
    </xf>
    <xf numFmtId="0" fontId="10" fillId="0" borderId="2" xfId="0" applyFont="1" applyBorder="1"/>
    <xf numFmtId="0" fontId="10" fillId="0" borderId="4" xfId="0" applyFont="1" applyBorder="1"/>
    <xf numFmtId="0" fontId="0" fillId="0" borderId="2" xfId="0" applyBorder="1"/>
    <xf numFmtId="0" fontId="9" fillId="7" borderId="2" xfId="0" applyFont="1" applyFill="1" applyBorder="1" applyAlignment="1">
      <alignment horizontal="center" vertical="center" wrapText="1"/>
    </xf>
    <xf numFmtId="0" fontId="10" fillId="0" borderId="0" xfId="0" applyFont="1" applyAlignment="1">
      <alignment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0" xfId="0" applyFont="1" applyFill="1" applyBorder="1" applyAlignment="1">
      <alignment horizontal="center" vertical="center"/>
    </xf>
    <xf numFmtId="9" fontId="4" fillId="4" borderId="2" xfId="3"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2" xfId="0" applyFont="1" applyFill="1" applyBorder="1" applyAlignment="1">
      <alignment horizontal="center" vertical="center" wrapText="1"/>
    </xf>
    <xf numFmtId="0" fontId="6" fillId="0" borderId="2" xfId="4" applyFont="1" applyBorder="1" applyAlignment="1">
      <alignment horizontal="center" vertical="center" wrapText="1"/>
    </xf>
    <xf numFmtId="0" fontId="5" fillId="0" borderId="2" xfId="0" applyFont="1" applyBorder="1" applyAlignment="1">
      <alignment horizontal="center" vertical="center" wrapText="1"/>
    </xf>
    <xf numFmtId="3"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wrapText="1"/>
    </xf>
    <xf numFmtId="9" fontId="6" fillId="0" borderId="2" xfId="3" applyFont="1" applyBorder="1" applyAlignment="1">
      <alignment horizontal="center" vertical="center" wrapText="1"/>
    </xf>
    <xf numFmtId="165" fontId="6" fillId="0" borderId="2" xfId="2" applyNumberFormat="1" applyFont="1" applyFill="1" applyBorder="1" applyAlignment="1">
      <alignment horizontal="center" vertical="center" wrapText="1"/>
    </xf>
    <xf numFmtId="0" fontId="6" fillId="0" borderId="2" xfId="4" applyFont="1" applyBorder="1" applyAlignment="1">
      <alignment horizontal="left" vertical="center" wrapText="1"/>
    </xf>
    <xf numFmtId="1" fontId="5" fillId="0" borderId="2" xfId="1" applyNumberFormat="1" applyFont="1" applyFill="1" applyBorder="1" applyAlignment="1">
      <alignment horizontal="center" vertical="center"/>
    </xf>
    <xf numFmtId="165" fontId="5" fillId="0" borderId="2" xfId="2" applyNumberFormat="1" applyFont="1" applyFill="1" applyBorder="1" applyAlignment="1">
      <alignment horizontal="center" vertical="center"/>
    </xf>
    <xf numFmtId="9" fontId="6" fillId="0" borderId="2" xfId="0" applyNumberFormat="1" applyFont="1" applyBorder="1" applyAlignment="1">
      <alignment horizontal="center" vertical="center"/>
    </xf>
    <xf numFmtId="9" fontId="6" fillId="0" borderId="2" xfId="3" applyFont="1" applyFill="1" applyBorder="1" applyAlignment="1">
      <alignment horizontal="center" vertical="center"/>
    </xf>
    <xf numFmtId="165" fontId="7" fillId="0" borderId="2" xfId="2" applyNumberFormat="1" applyFont="1" applyFill="1" applyBorder="1" applyAlignment="1">
      <alignment horizontal="center" vertical="center"/>
    </xf>
    <xf numFmtId="1" fontId="6" fillId="0" borderId="2" xfId="3" applyNumberFormat="1" applyFont="1" applyFill="1" applyBorder="1" applyAlignment="1">
      <alignment horizontal="center" vertical="center"/>
    </xf>
    <xf numFmtId="1"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7" fillId="0" borderId="2" xfId="4" applyFont="1" applyBorder="1" applyAlignment="1">
      <alignment horizontal="left" vertical="center" wrapText="1"/>
    </xf>
    <xf numFmtId="1" fontId="5" fillId="0" borderId="2" xfId="2" applyNumberFormat="1" applyFont="1" applyFill="1" applyBorder="1" applyAlignment="1">
      <alignment horizontal="center" vertical="center" wrapText="1"/>
    </xf>
    <xf numFmtId="165" fontId="6" fillId="0" borderId="2" xfId="2" applyNumberFormat="1" applyFont="1" applyFill="1" applyBorder="1" applyAlignment="1">
      <alignment horizontal="center" vertical="center"/>
    </xf>
    <xf numFmtId="1" fontId="6" fillId="0" borderId="2" xfId="5" applyNumberFormat="1" applyFont="1" applyFill="1" applyBorder="1" applyAlignment="1">
      <alignment horizontal="center" vertical="center" wrapText="1"/>
    </xf>
    <xf numFmtId="9" fontId="5" fillId="0" borderId="2" xfId="6" applyNumberFormat="1" applyFont="1" applyFill="1" applyBorder="1" applyAlignment="1">
      <alignment horizontal="center" vertical="center" wrapText="1"/>
    </xf>
    <xf numFmtId="1" fontId="4" fillId="4" borderId="2" xfId="2" applyNumberFormat="1" applyFont="1" applyFill="1" applyBorder="1" applyAlignment="1">
      <alignment horizontal="center" vertical="center" wrapText="1"/>
    </xf>
    <xf numFmtId="9" fontId="4" fillId="4" borderId="2" xfId="2" applyNumberFormat="1" applyFont="1" applyFill="1" applyBorder="1" applyAlignment="1">
      <alignment horizontal="center" vertical="center" wrapText="1"/>
    </xf>
    <xf numFmtId="44" fontId="6" fillId="5" borderId="2" xfId="2" applyFont="1" applyFill="1" applyBorder="1" applyAlignment="1">
      <alignment horizontal="center" vertical="center" wrapText="1"/>
    </xf>
    <xf numFmtId="165" fontId="6" fillId="5" borderId="4" xfId="2" applyNumberFormat="1" applyFont="1" applyFill="1" applyBorder="1" applyAlignment="1">
      <alignment horizontal="center" vertical="center" wrapText="1"/>
    </xf>
    <xf numFmtId="165" fontId="6" fillId="5" borderId="2" xfId="2" applyNumberFormat="1" applyFont="1" applyFill="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0" fillId="0" borderId="2" xfId="0" applyFont="1" applyBorder="1" applyAlignment="1">
      <alignment horizontal="center"/>
    </xf>
    <xf numFmtId="0" fontId="10" fillId="0" borderId="0" xfId="0" applyFont="1" applyAlignment="1">
      <alignment horizontal="center"/>
    </xf>
    <xf numFmtId="0" fontId="10" fillId="0" borderId="4"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xf numFmtId="0" fontId="5" fillId="0" borderId="2" xfId="0" applyFont="1" applyBorder="1" applyAlignment="1">
      <alignment vertical="center" wrapText="1"/>
    </xf>
    <xf numFmtId="0" fontId="5" fillId="0" borderId="2" xfId="0" applyFont="1" applyBorder="1" applyAlignment="1">
      <alignment vertical="center"/>
    </xf>
    <xf numFmtId="0" fontId="7" fillId="0" borderId="2" xfId="0" applyFont="1" applyBorder="1" applyAlignment="1">
      <alignment horizontal="left" vertical="center" wrapText="1"/>
    </xf>
    <xf numFmtId="0" fontId="5" fillId="0" borderId="2" xfId="0" applyFont="1" applyFill="1" applyBorder="1" applyAlignment="1">
      <alignment vertical="top" wrapText="1"/>
    </xf>
    <xf numFmtId="0" fontId="5" fillId="0" borderId="2" xfId="0" applyFont="1" applyBorder="1" applyAlignment="1">
      <alignment horizontal="justify" vertical="center" wrapText="1"/>
    </xf>
    <xf numFmtId="0" fontId="7"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1" fontId="14" fillId="4" borderId="2" xfId="2" applyNumberFormat="1" applyFont="1" applyFill="1" applyBorder="1" applyAlignment="1">
      <alignment horizontal="center" vertical="center" wrapText="1"/>
    </xf>
    <xf numFmtId="9" fontId="6" fillId="0" borderId="2" xfId="3" applyFont="1" applyFill="1" applyBorder="1" applyAlignment="1">
      <alignment horizontal="center" vertical="center" wrapText="1"/>
    </xf>
    <xf numFmtId="0" fontId="5"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0" fillId="0" borderId="4" xfId="0" applyFont="1" applyFill="1" applyBorder="1"/>
    <xf numFmtId="0" fontId="12" fillId="0" borderId="4" xfId="0" applyFont="1" applyFill="1" applyBorder="1" applyAlignment="1">
      <alignment vertical="center"/>
    </xf>
    <xf numFmtId="0" fontId="12" fillId="0" borderId="4" xfId="0" applyFont="1" applyFill="1" applyBorder="1" applyAlignment="1">
      <alignment horizontal="right" vertical="center"/>
    </xf>
    <xf numFmtId="0" fontId="7" fillId="0" borderId="2" xfId="0" applyFont="1" applyFill="1" applyBorder="1" applyAlignment="1">
      <alignment horizontal="justify" vertical="top" wrapText="1"/>
    </xf>
    <xf numFmtId="0" fontId="6" fillId="0" borderId="2" xfId="0" applyFont="1" applyBorder="1" applyAlignment="1">
      <alignment horizontal="justify" vertical="center" wrapText="1"/>
    </xf>
    <xf numFmtId="0" fontId="2" fillId="2" borderId="1" xfId="0" applyFont="1" applyFill="1" applyBorder="1" applyAlignment="1">
      <alignment horizontal="center" vertical="center"/>
    </xf>
    <xf numFmtId="0" fontId="9" fillId="6" borderId="1" xfId="0" applyFont="1" applyFill="1" applyBorder="1" applyAlignment="1">
      <alignment horizontal="center" wrapText="1"/>
    </xf>
    <xf numFmtId="0" fontId="9" fillId="6" borderId="3"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11" fillId="6" borderId="3"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cellXfs>
  <cellStyles count="15">
    <cellStyle name="Millares [0]" xfId="1" builtinId="6"/>
    <cellStyle name="Millares [0] 2" xfId="7"/>
    <cellStyle name="Millares [0] 2 2 2 2" xfId="6"/>
    <cellStyle name="Millares [0] 2 2 2 2 2" xfId="10"/>
    <cellStyle name="Millares [0] 2 2 2 2 3" xfId="14"/>
    <cellStyle name="Millares [0] 3" xfId="11"/>
    <cellStyle name="Moneda" xfId="2" builtinId="4"/>
    <cellStyle name="Moneda 2" xfId="5"/>
    <cellStyle name="Moneda 2 2" xfId="9"/>
    <cellStyle name="Moneda 2 3" xfId="13"/>
    <cellStyle name="Moneda 3" xfId="8"/>
    <cellStyle name="Moneda 4" xfId="12"/>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tabSelected="1" zoomScale="80" zoomScaleNormal="80" workbookViewId="0">
      <pane xSplit="10" ySplit="3" topLeftCell="L4" activePane="bottomRight" state="frozen"/>
      <selection pane="topRight" activeCell="K1" sqref="K1"/>
      <selection pane="bottomLeft" activeCell="A4" sqref="A4"/>
      <selection pane="bottomRight" activeCell="Q8" sqref="Q8"/>
    </sheetView>
  </sheetViews>
  <sheetFormatPr baseColWidth="10" defaultRowHeight="15" x14ac:dyDescent="0.25"/>
  <cols>
    <col min="1" max="1" width="5.85546875" customWidth="1"/>
    <col min="2" max="2" width="11.42578125" customWidth="1"/>
    <col min="3" max="8" width="11.5703125" customWidth="1"/>
    <col min="10" max="10" width="17.42578125" customWidth="1"/>
    <col min="11" max="11" width="31.140625" customWidth="1"/>
    <col min="15" max="15" width="11.42578125" customWidth="1"/>
    <col min="16" max="16" width="17.5703125" customWidth="1"/>
    <col min="17" max="17" width="17.85546875" customWidth="1"/>
    <col min="18" max="18" width="18" customWidth="1"/>
    <col min="19" max="19" width="11.42578125" customWidth="1"/>
  </cols>
  <sheetData>
    <row r="2" spans="1:19" ht="30" x14ac:dyDescent="0.25">
      <c r="A2" s="94" t="s">
        <v>0</v>
      </c>
      <c r="B2" s="94"/>
      <c r="C2" s="94"/>
      <c r="D2" s="94"/>
      <c r="E2" s="94"/>
      <c r="F2" s="94"/>
      <c r="G2" s="94"/>
      <c r="H2" s="94"/>
      <c r="I2" s="94"/>
      <c r="J2" s="94"/>
      <c r="K2" s="94"/>
      <c r="L2" s="94"/>
      <c r="M2" s="94"/>
      <c r="N2" s="94"/>
      <c r="O2" s="94"/>
      <c r="P2" s="94"/>
      <c r="Q2" s="94"/>
      <c r="R2" s="94"/>
      <c r="S2" s="94"/>
    </row>
    <row r="3" spans="1:19" ht="76.5" x14ac:dyDescent="0.25">
      <c r="A3" s="1" t="s">
        <v>1</v>
      </c>
      <c r="B3" s="1" t="s">
        <v>2</v>
      </c>
      <c r="C3" s="1" t="s">
        <v>3</v>
      </c>
      <c r="D3" s="1" t="s">
        <v>4</v>
      </c>
      <c r="E3" s="1" t="s">
        <v>5</v>
      </c>
      <c r="F3" s="1" t="s">
        <v>6</v>
      </c>
      <c r="G3" s="1" t="s">
        <v>7</v>
      </c>
      <c r="H3" s="1" t="s">
        <v>8</v>
      </c>
      <c r="I3" s="1" t="s">
        <v>9</v>
      </c>
      <c r="J3" s="1" t="s">
        <v>10</v>
      </c>
      <c r="K3" s="2" t="s">
        <v>11</v>
      </c>
      <c r="L3" s="3" t="s">
        <v>12</v>
      </c>
      <c r="M3" s="4" t="s">
        <v>13</v>
      </c>
      <c r="N3" s="5" t="s">
        <v>14</v>
      </c>
      <c r="O3" s="5" t="s">
        <v>15</v>
      </c>
      <c r="P3" s="5" t="s">
        <v>16</v>
      </c>
      <c r="Q3" s="5" t="s">
        <v>17</v>
      </c>
      <c r="R3" s="5" t="s">
        <v>18</v>
      </c>
      <c r="S3" s="5" t="s">
        <v>19</v>
      </c>
    </row>
    <row r="4" spans="1:19" s="13" customFormat="1" ht="76.5" x14ac:dyDescent="0.25">
      <c r="A4" s="82">
        <v>911</v>
      </c>
      <c r="B4" s="41" t="s">
        <v>104</v>
      </c>
      <c r="C4" s="41" t="s">
        <v>105</v>
      </c>
      <c r="D4" s="42" t="s">
        <v>106</v>
      </c>
      <c r="E4" s="41" t="s">
        <v>107</v>
      </c>
      <c r="F4" s="41" t="s">
        <v>27</v>
      </c>
      <c r="G4" s="41" t="s">
        <v>108</v>
      </c>
      <c r="H4" s="41" t="s">
        <v>109</v>
      </c>
      <c r="I4" s="39" t="s">
        <v>110</v>
      </c>
      <c r="J4" s="40" t="s">
        <v>111</v>
      </c>
      <c r="K4" s="8" t="s">
        <v>112</v>
      </c>
      <c r="L4" s="43">
        <v>4000</v>
      </c>
      <c r="M4" s="61">
        <v>4375</v>
      </c>
      <c r="N4" s="44">
        <f>M4/L4</f>
        <v>1.09375</v>
      </c>
      <c r="O4" s="45">
        <f t="shared" ref="O4:O31" si="0">IF(N4&gt;100%,100%,N4)</f>
        <v>1</v>
      </c>
      <c r="P4" s="46">
        <v>8792615664</v>
      </c>
      <c r="Q4" s="64">
        <v>8792615664</v>
      </c>
      <c r="R4" s="65">
        <v>2394997500</v>
      </c>
      <c r="S4" s="10">
        <f t="shared" ref="S4:S31" si="1">R4/Q4</f>
        <v>0.27238737498853105</v>
      </c>
    </row>
    <row r="5" spans="1:19" s="13" customFormat="1" ht="76.5" x14ac:dyDescent="0.25">
      <c r="A5" s="82">
        <v>912</v>
      </c>
      <c r="B5" s="41" t="s">
        <v>104</v>
      </c>
      <c r="C5" s="41" t="s">
        <v>105</v>
      </c>
      <c r="D5" s="42" t="s">
        <v>106</v>
      </c>
      <c r="E5" s="41" t="s">
        <v>107</v>
      </c>
      <c r="F5" s="41" t="s">
        <v>27</v>
      </c>
      <c r="G5" s="41" t="s">
        <v>108</v>
      </c>
      <c r="H5" s="41" t="s">
        <v>109</v>
      </c>
      <c r="I5" s="39" t="s">
        <v>110</v>
      </c>
      <c r="J5" s="40" t="s">
        <v>111</v>
      </c>
      <c r="K5" s="8" t="s">
        <v>113</v>
      </c>
      <c r="L5" s="43">
        <v>8000</v>
      </c>
      <c r="M5" s="61">
        <v>5736</v>
      </c>
      <c r="N5" s="44">
        <f t="shared" ref="N5:N31" si="2">M5/L5</f>
        <v>0.71699999999999997</v>
      </c>
      <c r="O5" s="45">
        <f t="shared" si="0"/>
        <v>0.71699999999999997</v>
      </c>
      <c r="P5" s="46">
        <v>31704387588</v>
      </c>
      <c r="Q5" s="65">
        <v>31704387588</v>
      </c>
      <c r="R5" s="65">
        <v>7046636123</v>
      </c>
      <c r="S5" s="10">
        <f t="shared" si="1"/>
        <v>0.22226059732083037</v>
      </c>
    </row>
    <row r="6" spans="1:19" s="13" customFormat="1" ht="51" x14ac:dyDescent="0.25">
      <c r="A6" s="82">
        <v>913</v>
      </c>
      <c r="B6" s="41" t="s">
        <v>104</v>
      </c>
      <c r="C6" s="41" t="s">
        <v>105</v>
      </c>
      <c r="D6" s="42" t="s">
        <v>106</v>
      </c>
      <c r="E6" s="41" t="s">
        <v>114</v>
      </c>
      <c r="F6" s="41" t="s">
        <v>27</v>
      </c>
      <c r="G6" s="41" t="s">
        <v>114</v>
      </c>
      <c r="H6" s="41" t="s">
        <v>115</v>
      </c>
      <c r="I6" s="39" t="s">
        <v>116</v>
      </c>
      <c r="J6" s="40" t="s">
        <v>117</v>
      </c>
      <c r="K6" s="47" t="s">
        <v>118</v>
      </c>
      <c r="L6" s="48">
        <v>2000</v>
      </c>
      <c r="M6" s="61">
        <v>582</v>
      </c>
      <c r="N6" s="44">
        <f t="shared" si="2"/>
        <v>0.29099999999999998</v>
      </c>
      <c r="O6" s="45">
        <f t="shared" si="0"/>
        <v>0.29099999999999998</v>
      </c>
      <c r="P6" s="49">
        <v>117612315</v>
      </c>
      <c r="Q6" s="65">
        <v>117612315</v>
      </c>
      <c r="R6" s="65">
        <v>30461589</v>
      </c>
      <c r="S6" s="10">
        <f t="shared" si="1"/>
        <v>0.25899999502603105</v>
      </c>
    </row>
    <row r="7" spans="1:19" s="13" customFormat="1" ht="114.75" x14ac:dyDescent="0.25">
      <c r="A7" s="82">
        <v>914</v>
      </c>
      <c r="B7" s="41" t="s">
        <v>104</v>
      </c>
      <c r="C7" s="41" t="s">
        <v>105</v>
      </c>
      <c r="D7" s="42" t="s">
        <v>106</v>
      </c>
      <c r="E7" s="41" t="s">
        <v>28</v>
      </c>
      <c r="F7" s="41" t="s">
        <v>29</v>
      </c>
      <c r="G7" s="41" t="s">
        <v>30</v>
      </c>
      <c r="H7" s="41" t="s">
        <v>115</v>
      </c>
      <c r="I7" s="39" t="s">
        <v>119</v>
      </c>
      <c r="J7" s="40" t="s">
        <v>120</v>
      </c>
      <c r="K7" s="8" t="s">
        <v>121</v>
      </c>
      <c r="L7" s="50">
        <v>0.4</v>
      </c>
      <c r="M7" s="38">
        <v>0.02</v>
      </c>
      <c r="N7" s="44">
        <f t="shared" si="2"/>
        <v>4.9999999999999996E-2</v>
      </c>
      <c r="O7" s="45">
        <f t="shared" si="0"/>
        <v>4.9999999999999996E-2</v>
      </c>
      <c r="P7" s="46">
        <v>111661848</v>
      </c>
      <c r="Q7" s="65">
        <v>111661848</v>
      </c>
      <c r="R7" s="65">
        <v>6420556</v>
      </c>
      <c r="S7" s="10">
        <f>R7/Q7</f>
        <v>5.7499997671541313E-2</v>
      </c>
    </row>
    <row r="8" spans="1:19" s="13" customFormat="1" ht="76.5" x14ac:dyDescent="0.25">
      <c r="A8" s="82">
        <v>915</v>
      </c>
      <c r="B8" s="41" t="s">
        <v>104</v>
      </c>
      <c r="C8" s="41" t="s">
        <v>105</v>
      </c>
      <c r="D8" s="42" t="s">
        <v>106</v>
      </c>
      <c r="E8" s="41" t="s">
        <v>32</v>
      </c>
      <c r="F8" s="41" t="s">
        <v>27</v>
      </c>
      <c r="G8" s="41" t="s">
        <v>32</v>
      </c>
      <c r="H8" s="41" t="s">
        <v>115</v>
      </c>
      <c r="I8" s="39" t="s">
        <v>122</v>
      </c>
      <c r="J8" s="40" t="s">
        <v>123</v>
      </c>
      <c r="K8" s="8" t="s">
        <v>124</v>
      </c>
      <c r="L8" s="51">
        <v>1</v>
      </c>
      <c r="M8" s="38">
        <v>1</v>
      </c>
      <c r="N8" s="44">
        <f t="shared" si="2"/>
        <v>1</v>
      </c>
      <c r="O8" s="45">
        <f t="shared" si="0"/>
        <v>1</v>
      </c>
      <c r="P8" s="52">
        <v>199497682</v>
      </c>
      <c r="Q8" s="63">
        <v>227590000</v>
      </c>
      <c r="R8" s="63">
        <v>227590000</v>
      </c>
      <c r="S8" s="10">
        <f t="shared" si="1"/>
        <v>1</v>
      </c>
    </row>
    <row r="9" spans="1:19" s="13" customFormat="1" ht="51" x14ac:dyDescent="0.25">
      <c r="A9" s="82">
        <v>916</v>
      </c>
      <c r="B9" s="41" t="s">
        <v>104</v>
      </c>
      <c r="C9" s="41" t="s">
        <v>105</v>
      </c>
      <c r="D9" s="42" t="s">
        <v>106</v>
      </c>
      <c r="E9" s="41" t="s">
        <v>125</v>
      </c>
      <c r="F9" s="41" t="s">
        <v>33</v>
      </c>
      <c r="G9" s="41" t="s">
        <v>126</v>
      </c>
      <c r="H9" s="41" t="s">
        <v>127</v>
      </c>
      <c r="I9" s="39" t="s">
        <v>34</v>
      </c>
      <c r="J9" s="40" t="s">
        <v>101</v>
      </c>
      <c r="K9" s="8" t="s">
        <v>128</v>
      </c>
      <c r="L9" s="53">
        <v>700</v>
      </c>
      <c r="M9" s="61">
        <v>245</v>
      </c>
      <c r="N9" s="44">
        <f t="shared" si="2"/>
        <v>0.35</v>
      </c>
      <c r="O9" s="45">
        <f t="shared" si="0"/>
        <v>0.35</v>
      </c>
      <c r="P9" s="49">
        <v>891055736</v>
      </c>
      <c r="Q9" s="65">
        <v>891055736</v>
      </c>
      <c r="R9" s="65">
        <v>311869508</v>
      </c>
      <c r="S9" s="10">
        <f t="shared" si="1"/>
        <v>0.35000000044890572</v>
      </c>
    </row>
    <row r="10" spans="1:19" s="13" customFormat="1" ht="102" x14ac:dyDescent="0.25">
      <c r="A10" s="82">
        <v>917</v>
      </c>
      <c r="B10" s="41" t="s">
        <v>104</v>
      </c>
      <c r="C10" s="41" t="s">
        <v>105</v>
      </c>
      <c r="D10" s="42" t="s">
        <v>106</v>
      </c>
      <c r="E10" s="41" t="s">
        <v>28</v>
      </c>
      <c r="F10" s="41" t="s">
        <v>29</v>
      </c>
      <c r="G10" s="41" t="s">
        <v>30</v>
      </c>
      <c r="H10" s="41" t="s">
        <v>22</v>
      </c>
      <c r="I10" s="39" t="s">
        <v>31</v>
      </c>
      <c r="J10" s="40" t="s">
        <v>100</v>
      </c>
      <c r="K10" s="8" t="s">
        <v>129</v>
      </c>
      <c r="L10" s="54">
        <v>1050</v>
      </c>
      <c r="M10" s="61">
        <v>802</v>
      </c>
      <c r="N10" s="44">
        <f t="shared" si="2"/>
        <v>0.76380952380952383</v>
      </c>
      <c r="O10" s="45">
        <f t="shared" si="0"/>
        <v>0.76380952380952383</v>
      </c>
      <c r="P10" s="49">
        <v>829466928</v>
      </c>
      <c r="Q10" s="65">
        <v>829466928</v>
      </c>
      <c r="R10" s="65">
        <v>633554739</v>
      </c>
      <c r="S10" s="10">
        <f t="shared" si="1"/>
        <v>0.76380952345817943</v>
      </c>
    </row>
    <row r="11" spans="1:19" s="13" customFormat="1" ht="51" x14ac:dyDescent="0.25">
      <c r="A11" s="82">
        <v>918</v>
      </c>
      <c r="B11" s="41" t="s">
        <v>104</v>
      </c>
      <c r="C11" s="41" t="s">
        <v>105</v>
      </c>
      <c r="D11" s="42" t="s">
        <v>106</v>
      </c>
      <c r="E11" s="41" t="s">
        <v>114</v>
      </c>
      <c r="F11" s="41" t="s">
        <v>27</v>
      </c>
      <c r="G11" s="41" t="s">
        <v>114</v>
      </c>
      <c r="H11" s="41" t="s">
        <v>21</v>
      </c>
      <c r="I11" s="39" t="s">
        <v>130</v>
      </c>
      <c r="J11" s="40" t="s">
        <v>131</v>
      </c>
      <c r="K11" s="8" t="s">
        <v>132</v>
      </c>
      <c r="L11" s="54">
        <v>4500</v>
      </c>
      <c r="M11" s="61">
        <v>1750</v>
      </c>
      <c r="N11" s="44">
        <f t="shared" si="2"/>
        <v>0.3888888888888889</v>
      </c>
      <c r="O11" s="45">
        <f t="shared" si="0"/>
        <v>0.3888888888888889</v>
      </c>
      <c r="P11" s="49">
        <v>11741828038</v>
      </c>
      <c r="Q11" s="65">
        <v>11741828038</v>
      </c>
      <c r="R11" s="65">
        <v>4566266459</v>
      </c>
      <c r="S11" s="10">
        <f t="shared" si="1"/>
        <v>0.3888888888699632</v>
      </c>
    </row>
    <row r="12" spans="1:19" s="13" customFormat="1" ht="76.5" x14ac:dyDescent="0.25">
      <c r="A12" s="82">
        <v>919</v>
      </c>
      <c r="B12" s="41" t="s">
        <v>104</v>
      </c>
      <c r="C12" s="41" t="s">
        <v>105</v>
      </c>
      <c r="D12" s="42" t="s">
        <v>106</v>
      </c>
      <c r="E12" s="41" t="s">
        <v>23</v>
      </c>
      <c r="F12" s="41" t="s">
        <v>24</v>
      </c>
      <c r="G12" s="41" t="s">
        <v>35</v>
      </c>
      <c r="H12" s="41" t="s">
        <v>21</v>
      </c>
      <c r="I12" s="39" t="s">
        <v>36</v>
      </c>
      <c r="J12" s="40" t="s">
        <v>102</v>
      </c>
      <c r="K12" s="8" t="s">
        <v>133</v>
      </c>
      <c r="L12" s="55">
        <v>25</v>
      </c>
      <c r="M12" s="61">
        <v>0</v>
      </c>
      <c r="N12" s="44">
        <f t="shared" si="2"/>
        <v>0</v>
      </c>
      <c r="O12" s="45">
        <f t="shared" si="0"/>
        <v>0</v>
      </c>
      <c r="P12" s="49">
        <v>16250000</v>
      </c>
      <c r="Q12" s="65">
        <v>16250000</v>
      </c>
      <c r="R12" s="63">
        <v>0</v>
      </c>
      <c r="S12" s="10">
        <f t="shared" si="1"/>
        <v>0</v>
      </c>
    </row>
    <row r="13" spans="1:19" s="13" customFormat="1" ht="140.25" x14ac:dyDescent="0.25">
      <c r="A13" s="82">
        <v>920</v>
      </c>
      <c r="B13" s="41" t="s">
        <v>104</v>
      </c>
      <c r="C13" s="41" t="s">
        <v>105</v>
      </c>
      <c r="D13" s="42" t="s">
        <v>106</v>
      </c>
      <c r="E13" s="41" t="s">
        <v>23</v>
      </c>
      <c r="F13" s="41" t="s">
        <v>24</v>
      </c>
      <c r="G13" s="41" t="s">
        <v>25</v>
      </c>
      <c r="H13" s="41" t="s">
        <v>21</v>
      </c>
      <c r="I13" s="39" t="s">
        <v>26</v>
      </c>
      <c r="J13" s="40" t="s">
        <v>99</v>
      </c>
      <c r="K13" s="8" t="s">
        <v>134</v>
      </c>
      <c r="L13" s="51">
        <v>1</v>
      </c>
      <c r="M13" s="62">
        <v>0.17</v>
      </c>
      <c r="N13" s="44">
        <f t="shared" si="2"/>
        <v>0.17</v>
      </c>
      <c r="O13" s="45">
        <f t="shared" si="0"/>
        <v>0.17</v>
      </c>
      <c r="P13" s="46" t="s">
        <v>135</v>
      </c>
      <c r="Q13" s="65">
        <v>0</v>
      </c>
      <c r="R13" s="63">
        <v>0</v>
      </c>
      <c r="S13" s="10" t="s">
        <v>135</v>
      </c>
    </row>
    <row r="14" spans="1:19" s="13" customFormat="1" ht="63.75" x14ac:dyDescent="0.25">
      <c r="A14" s="82">
        <v>921</v>
      </c>
      <c r="B14" s="41" t="s">
        <v>104</v>
      </c>
      <c r="C14" s="41" t="s">
        <v>105</v>
      </c>
      <c r="D14" s="42" t="s">
        <v>106</v>
      </c>
      <c r="E14" s="41" t="s">
        <v>28</v>
      </c>
      <c r="F14" s="41" t="s">
        <v>29</v>
      </c>
      <c r="G14" s="41" t="s">
        <v>30</v>
      </c>
      <c r="H14" s="41" t="s">
        <v>21</v>
      </c>
      <c r="I14" s="39" t="s">
        <v>119</v>
      </c>
      <c r="J14" s="40" t="s">
        <v>120</v>
      </c>
      <c r="K14" s="8" t="s">
        <v>136</v>
      </c>
      <c r="L14" s="50">
        <v>1</v>
      </c>
      <c r="M14" s="62">
        <v>1</v>
      </c>
      <c r="N14" s="44">
        <f t="shared" si="2"/>
        <v>1</v>
      </c>
      <c r="O14" s="45">
        <f t="shared" si="0"/>
        <v>1</v>
      </c>
      <c r="P14" s="49">
        <v>296182501.23085999</v>
      </c>
      <c r="Q14" s="65">
        <v>296182501</v>
      </c>
      <c r="R14" s="65">
        <v>88251228</v>
      </c>
      <c r="S14" s="10">
        <f t="shared" si="1"/>
        <v>0.29796232965160896</v>
      </c>
    </row>
    <row r="15" spans="1:19" s="13" customFormat="1" ht="63.75" x14ac:dyDescent="0.25">
      <c r="A15" s="82">
        <v>922</v>
      </c>
      <c r="B15" s="41" t="s">
        <v>104</v>
      </c>
      <c r="C15" s="41" t="s">
        <v>105</v>
      </c>
      <c r="D15" s="42" t="s">
        <v>106</v>
      </c>
      <c r="E15" s="41" t="s">
        <v>32</v>
      </c>
      <c r="F15" s="41" t="s">
        <v>27</v>
      </c>
      <c r="G15" s="41" t="s">
        <v>32</v>
      </c>
      <c r="H15" s="41" t="s">
        <v>21</v>
      </c>
      <c r="I15" s="39" t="s">
        <v>122</v>
      </c>
      <c r="J15" s="40" t="s">
        <v>123</v>
      </c>
      <c r="K15" s="8" t="s">
        <v>137</v>
      </c>
      <c r="L15" s="50">
        <v>1</v>
      </c>
      <c r="M15" s="62">
        <v>1</v>
      </c>
      <c r="N15" s="44">
        <f t="shared" si="2"/>
        <v>1</v>
      </c>
      <c r="O15" s="45">
        <f t="shared" si="0"/>
        <v>1</v>
      </c>
      <c r="P15" s="49">
        <v>219000000</v>
      </c>
      <c r="Q15" s="65">
        <v>671000000</v>
      </c>
      <c r="R15" s="65">
        <v>671000000</v>
      </c>
      <c r="S15" s="10">
        <f t="shared" si="1"/>
        <v>1</v>
      </c>
    </row>
    <row r="16" spans="1:19" s="13" customFormat="1" ht="63.75" x14ac:dyDescent="0.25">
      <c r="A16" s="82">
        <v>923</v>
      </c>
      <c r="B16" s="41" t="s">
        <v>104</v>
      </c>
      <c r="C16" s="41" t="s">
        <v>105</v>
      </c>
      <c r="D16" s="42" t="s">
        <v>106</v>
      </c>
      <c r="E16" s="41" t="s">
        <v>23</v>
      </c>
      <c r="F16" s="41" t="s">
        <v>24</v>
      </c>
      <c r="G16" s="41" t="s">
        <v>35</v>
      </c>
      <c r="H16" s="41" t="s">
        <v>20</v>
      </c>
      <c r="I16" s="39" t="s">
        <v>36</v>
      </c>
      <c r="J16" s="40" t="s">
        <v>102</v>
      </c>
      <c r="K16" s="8" t="s">
        <v>138</v>
      </c>
      <c r="L16" s="50">
        <v>1</v>
      </c>
      <c r="M16" s="62">
        <v>1</v>
      </c>
      <c r="N16" s="44">
        <f t="shared" si="2"/>
        <v>1</v>
      </c>
      <c r="O16" s="45">
        <f t="shared" si="0"/>
        <v>1</v>
      </c>
      <c r="P16" s="49">
        <v>3120794.2190000005</v>
      </c>
      <c r="Q16" s="65">
        <v>3120794</v>
      </c>
      <c r="R16" s="65">
        <v>759635</v>
      </c>
      <c r="S16" s="10">
        <f t="shared" si="1"/>
        <v>0.24341081147938634</v>
      </c>
    </row>
    <row r="17" spans="1:19" s="13" customFormat="1" ht="76.5" x14ac:dyDescent="0.25">
      <c r="A17" s="82">
        <v>924</v>
      </c>
      <c r="B17" s="41" t="s">
        <v>104</v>
      </c>
      <c r="C17" s="41" t="s">
        <v>105</v>
      </c>
      <c r="D17" s="42" t="s">
        <v>106</v>
      </c>
      <c r="E17" s="41" t="s">
        <v>28</v>
      </c>
      <c r="F17" s="41" t="s">
        <v>29</v>
      </c>
      <c r="G17" s="41" t="s">
        <v>30</v>
      </c>
      <c r="H17" s="41" t="s">
        <v>21</v>
      </c>
      <c r="I17" s="39" t="s">
        <v>119</v>
      </c>
      <c r="J17" s="40" t="s">
        <v>120</v>
      </c>
      <c r="K17" s="8" t="s">
        <v>139</v>
      </c>
      <c r="L17" s="50">
        <v>1</v>
      </c>
      <c r="M17" s="62">
        <v>1</v>
      </c>
      <c r="N17" s="44">
        <f t="shared" si="2"/>
        <v>1</v>
      </c>
      <c r="O17" s="45">
        <f t="shared" si="0"/>
        <v>1</v>
      </c>
      <c r="P17" s="49">
        <v>215921423.84105957</v>
      </c>
      <c r="Q17" s="65">
        <v>215921424</v>
      </c>
      <c r="R17" s="65">
        <v>169138430</v>
      </c>
      <c r="S17" s="10">
        <f t="shared" si="1"/>
        <v>0.78333324626462264</v>
      </c>
    </row>
    <row r="18" spans="1:19" s="13" customFormat="1" ht="89.25" x14ac:dyDescent="0.25">
      <c r="A18" s="82">
        <v>925</v>
      </c>
      <c r="B18" s="41" t="s">
        <v>104</v>
      </c>
      <c r="C18" s="41" t="s">
        <v>105</v>
      </c>
      <c r="D18" s="42" t="s">
        <v>106</v>
      </c>
      <c r="E18" s="41" t="s">
        <v>28</v>
      </c>
      <c r="F18" s="41" t="s">
        <v>29</v>
      </c>
      <c r="G18" s="41" t="s">
        <v>30</v>
      </c>
      <c r="H18" s="41" t="s">
        <v>21</v>
      </c>
      <c r="I18" s="39" t="s">
        <v>119</v>
      </c>
      <c r="J18" s="40" t="s">
        <v>120</v>
      </c>
      <c r="K18" s="8" t="s">
        <v>140</v>
      </c>
      <c r="L18" s="51">
        <v>1</v>
      </c>
      <c r="M18" s="62">
        <v>0</v>
      </c>
      <c r="N18" s="44">
        <f t="shared" si="2"/>
        <v>0</v>
      </c>
      <c r="O18" s="45">
        <f t="shared" si="0"/>
        <v>0</v>
      </c>
      <c r="P18" s="49">
        <v>2173125.0000000005</v>
      </c>
      <c r="Q18" s="65">
        <v>2173125.0000000005</v>
      </c>
      <c r="R18" s="63">
        <v>0</v>
      </c>
      <c r="S18" s="10">
        <f t="shared" si="1"/>
        <v>0</v>
      </c>
    </row>
    <row r="19" spans="1:19" s="13" customFormat="1" ht="76.5" x14ac:dyDescent="0.25">
      <c r="A19" s="82">
        <v>926</v>
      </c>
      <c r="B19" s="41" t="s">
        <v>104</v>
      </c>
      <c r="C19" s="41" t="s">
        <v>105</v>
      </c>
      <c r="D19" s="42" t="s">
        <v>106</v>
      </c>
      <c r="E19" s="41" t="s">
        <v>32</v>
      </c>
      <c r="F19" s="41" t="s">
        <v>27</v>
      </c>
      <c r="G19" s="41" t="s">
        <v>32</v>
      </c>
      <c r="H19" s="41" t="s">
        <v>21</v>
      </c>
      <c r="I19" s="39" t="s">
        <v>122</v>
      </c>
      <c r="J19" s="40" t="s">
        <v>123</v>
      </c>
      <c r="K19" s="56" t="s">
        <v>141</v>
      </c>
      <c r="L19" s="57">
        <v>259</v>
      </c>
      <c r="M19" s="80">
        <v>354</v>
      </c>
      <c r="N19" s="44">
        <f t="shared" si="2"/>
        <v>1.3667953667953667</v>
      </c>
      <c r="O19" s="45">
        <f t="shared" si="0"/>
        <v>1</v>
      </c>
      <c r="P19" s="58">
        <v>805935880</v>
      </c>
      <c r="Q19" s="65">
        <v>1101549427</v>
      </c>
      <c r="R19" s="65">
        <v>1101549427</v>
      </c>
      <c r="S19" s="81">
        <f t="shared" si="1"/>
        <v>1</v>
      </c>
    </row>
    <row r="20" spans="1:19" s="13" customFormat="1" ht="51" x14ac:dyDescent="0.25">
      <c r="A20" s="82">
        <v>927</v>
      </c>
      <c r="B20" s="41" t="s">
        <v>104</v>
      </c>
      <c r="C20" s="41" t="s">
        <v>105</v>
      </c>
      <c r="D20" s="42" t="s">
        <v>106</v>
      </c>
      <c r="E20" s="41" t="s">
        <v>23</v>
      </c>
      <c r="F20" s="41" t="s">
        <v>24</v>
      </c>
      <c r="G20" s="41" t="s">
        <v>25</v>
      </c>
      <c r="H20" s="41" t="s">
        <v>20</v>
      </c>
      <c r="I20" s="39" t="s">
        <v>26</v>
      </c>
      <c r="J20" s="40" t="s">
        <v>99</v>
      </c>
      <c r="K20" s="47" t="s">
        <v>142</v>
      </c>
      <c r="L20" s="7">
        <v>100</v>
      </c>
      <c r="M20" s="61">
        <v>24</v>
      </c>
      <c r="N20" s="44">
        <f t="shared" si="2"/>
        <v>0.24</v>
      </c>
      <c r="O20" s="45">
        <f t="shared" si="0"/>
        <v>0.24</v>
      </c>
      <c r="P20" s="58">
        <v>8912000</v>
      </c>
      <c r="Q20" s="65">
        <v>8912000</v>
      </c>
      <c r="R20" s="65">
        <f>M20*Q20/L20</f>
        <v>2138880</v>
      </c>
      <c r="S20" s="10">
        <f t="shared" si="1"/>
        <v>0.24</v>
      </c>
    </row>
    <row r="21" spans="1:19" s="13" customFormat="1" ht="89.25" x14ac:dyDescent="0.25">
      <c r="A21" s="82">
        <v>928</v>
      </c>
      <c r="B21" s="41" t="s">
        <v>104</v>
      </c>
      <c r="C21" s="41" t="s">
        <v>105</v>
      </c>
      <c r="D21" s="42" t="s">
        <v>106</v>
      </c>
      <c r="E21" s="41" t="s">
        <v>32</v>
      </c>
      <c r="F21" s="41" t="s">
        <v>27</v>
      </c>
      <c r="G21" s="41" t="s">
        <v>32</v>
      </c>
      <c r="H21" s="41" t="s">
        <v>109</v>
      </c>
      <c r="I21" s="39" t="s">
        <v>122</v>
      </c>
      <c r="J21" s="40" t="s">
        <v>123</v>
      </c>
      <c r="K21" s="8" t="s">
        <v>143</v>
      </c>
      <c r="L21" s="59">
        <v>9400</v>
      </c>
      <c r="M21" s="61">
        <v>6051</v>
      </c>
      <c r="N21" s="44">
        <f t="shared" si="2"/>
        <v>0.64372340425531915</v>
      </c>
      <c r="O21" s="45">
        <f t="shared" si="0"/>
        <v>0.64372340425531915</v>
      </c>
      <c r="P21" s="46">
        <v>13291720000</v>
      </c>
      <c r="Q21" s="65">
        <v>13291720000</v>
      </c>
      <c r="R21" s="65">
        <f>+(M21*130000)*3</f>
        <v>2359890000</v>
      </c>
      <c r="S21" s="10">
        <f t="shared" si="1"/>
        <v>0.17754587066233715</v>
      </c>
    </row>
    <row r="22" spans="1:19" s="13" customFormat="1" ht="63.75" x14ac:dyDescent="0.25">
      <c r="A22" s="82">
        <v>929</v>
      </c>
      <c r="B22" s="41" t="s">
        <v>104</v>
      </c>
      <c r="C22" s="41" t="s">
        <v>105</v>
      </c>
      <c r="D22" s="42" t="s">
        <v>106</v>
      </c>
      <c r="E22" s="41" t="s">
        <v>32</v>
      </c>
      <c r="F22" s="41" t="s">
        <v>27</v>
      </c>
      <c r="G22" s="41" t="s">
        <v>32</v>
      </c>
      <c r="H22" s="41" t="s">
        <v>109</v>
      </c>
      <c r="I22" s="39" t="s">
        <v>122</v>
      </c>
      <c r="J22" s="40" t="s">
        <v>123</v>
      </c>
      <c r="K22" s="8" t="s">
        <v>144</v>
      </c>
      <c r="L22" s="59">
        <v>2300</v>
      </c>
      <c r="M22" s="61">
        <v>910</v>
      </c>
      <c r="N22" s="44">
        <f t="shared" si="2"/>
        <v>0.39565217391304347</v>
      </c>
      <c r="O22" s="45">
        <f t="shared" si="0"/>
        <v>0.39565217391304347</v>
      </c>
      <c r="P22" s="46">
        <v>4054316000</v>
      </c>
      <c r="Q22" s="65">
        <v>4054316000</v>
      </c>
      <c r="R22" s="65">
        <v>433234860</v>
      </c>
      <c r="S22" s="10">
        <f t="shared" si="1"/>
        <v>0.10685769436817456</v>
      </c>
    </row>
    <row r="23" spans="1:19" s="13" customFormat="1" ht="76.5" x14ac:dyDescent="0.25">
      <c r="A23" s="82">
        <v>930</v>
      </c>
      <c r="B23" s="41" t="s">
        <v>104</v>
      </c>
      <c r="C23" s="41" t="s">
        <v>105</v>
      </c>
      <c r="D23" s="42" t="s">
        <v>106</v>
      </c>
      <c r="E23" s="41" t="s">
        <v>32</v>
      </c>
      <c r="F23" s="41" t="s">
        <v>27</v>
      </c>
      <c r="G23" s="41" t="s">
        <v>32</v>
      </c>
      <c r="H23" s="41" t="s">
        <v>109</v>
      </c>
      <c r="I23" s="39" t="s">
        <v>122</v>
      </c>
      <c r="J23" s="40" t="s">
        <v>123</v>
      </c>
      <c r="K23" s="8" t="s">
        <v>145</v>
      </c>
      <c r="L23" s="60">
        <v>1</v>
      </c>
      <c r="M23" s="62">
        <v>1</v>
      </c>
      <c r="N23" s="44">
        <f t="shared" si="2"/>
        <v>1</v>
      </c>
      <c r="O23" s="45">
        <f t="shared" si="0"/>
        <v>1</v>
      </c>
      <c r="P23" s="46">
        <v>1312100000</v>
      </c>
      <c r="Q23" s="65">
        <v>1312100000</v>
      </c>
      <c r="R23" s="65">
        <v>343032732</v>
      </c>
      <c r="S23" s="10">
        <f t="shared" si="1"/>
        <v>0.2614379483271092</v>
      </c>
    </row>
    <row r="24" spans="1:19" s="13" customFormat="1" ht="76.5" x14ac:dyDescent="0.25">
      <c r="A24" s="82">
        <v>931</v>
      </c>
      <c r="B24" s="41" t="s">
        <v>104</v>
      </c>
      <c r="C24" s="41" t="s">
        <v>105</v>
      </c>
      <c r="D24" s="42" t="s">
        <v>106</v>
      </c>
      <c r="E24" s="41" t="s">
        <v>32</v>
      </c>
      <c r="F24" s="41" t="s">
        <v>27</v>
      </c>
      <c r="G24" s="41" t="s">
        <v>32</v>
      </c>
      <c r="H24" s="41" t="s">
        <v>109</v>
      </c>
      <c r="I24" s="39" t="s">
        <v>122</v>
      </c>
      <c r="J24" s="40" t="s">
        <v>123</v>
      </c>
      <c r="K24" s="8" t="s">
        <v>146</v>
      </c>
      <c r="L24" s="60">
        <v>1</v>
      </c>
      <c r="M24" s="62">
        <v>1</v>
      </c>
      <c r="N24" s="44">
        <f t="shared" si="2"/>
        <v>1</v>
      </c>
      <c r="O24" s="45">
        <f t="shared" si="0"/>
        <v>1</v>
      </c>
      <c r="P24" s="46">
        <v>1928405000</v>
      </c>
      <c r="Q24" s="65">
        <v>1928405000</v>
      </c>
      <c r="R24" s="65">
        <v>451379160</v>
      </c>
      <c r="S24" s="10">
        <f t="shared" si="1"/>
        <v>0.23406865259113102</v>
      </c>
    </row>
    <row r="25" spans="1:19" s="13" customFormat="1" ht="63.75" x14ac:dyDescent="0.25">
      <c r="A25" s="82">
        <v>932</v>
      </c>
      <c r="B25" s="41" t="s">
        <v>104</v>
      </c>
      <c r="C25" s="41" t="s">
        <v>105</v>
      </c>
      <c r="D25" s="42" t="s">
        <v>106</v>
      </c>
      <c r="E25" s="41" t="s">
        <v>28</v>
      </c>
      <c r="F25" s="41" t="s">
        <v>29</v>
      </c>
      <c r="G25" s="41" t="s">
        <v>30</v>
      </c>
      <c r="H25" s="41" t="s">
        <v>109</v>
      </c>
      <c r="I25" s="39" t="s">
        <v>119</v>
      </c>
      <c r="J25" s="40" t="s">
        <v>120</v>
      </c>
      <c r="K25" s="47" t="s">
        <v>147</v>
      </c>
      <c r="L25" s="50">
        <v>1</v>
      </c>
      <c r="M25" s="62">
        <v>1</v>
      </c>
      <c r="N25" s="44">
        <f t="shared" si="2"/>
        <v>1</v>
      </c>
      <c r="O25" s="45">
        <f t="shared" si="0"/>
        <v>1</v>
      </c>
      <c r="P25" s="58">
        <v>362000000</v>
      </c>
      <c r="Q25" s="65">
        <v>581400000</v>
      </c>
      <c r="R25" s="65">
        <v>581400000</v>
      </c>
      <c r="S25" s="10">
        <f t="shared" si="1"/>
        <v>1</v>
      </c>
    </row>
    <row r="26" spans="1:19" s="13" customFormat="1" ht="51" x14ac:dyDescent="0.25">
      <c r="A26" s="82">
        <v>933</v>
      </c>
      <c r="B26" s="41" t="s">
        <v>104</v>
      </c>
      <c r="C26" s="41" t="s">
        <v>105</v>
      </c>
      <c r="D26" s="42" t="s">
        <v>106</v>
      </c>
      <c r="E26" s="41" t="s">
        <v>32</v>
      </c>
      <c r="F26" s="41" t="s">
        <v>27</v>
      </c>
      <c r="G26" s="41" t="s">
        <v>32</v>
      </c>
      <c r="H26" s="41" t="s">
        <v>109</v>
      </c>
      <c r="I26" s="39" t="s">
        <v>122</v>
      </c>
      <c r="J26" s="40" t="s">
        <v>123</v>
      </c>
      <c r="K26" s="8" t="s">
        <v>148</v>
      </c>
      <c r="L26" s="50">
        <v>1</v>
      </c>
      <c r="M26" s="62">
        <v>1</v>
      </c>
      <c r="N26" s="44">
        <f t="shared" si="2"/>
        <v>1</v>
      </c>
      <c r="O26" s="45">
        <f t="shared" si="0"/>
        <v>1</v>
      </c>
      <c r="P26" s="58">
        <v>175377272</v>
      </c>
      <c r="Q26" s="65">
        <v>175377272</v>
      </c>
      <c r="R26" s="65">
        <v>162850324</v>
      </c>
      <c r="S26" s="10">
        <f t="shared" si="1"/>
        <v>0.9285714285714286</v>
      </c>
    </row>
    <row r="27" spans="1:19" ht="76.5" x14ac:dyDescent="0.25">
      <c r="A27" s="82">
        <v>934</v>
      </c>
      <c r="B27" s="41" t="s">
        <v>104</v>
      </c>
      <c r="C27" s="41" t="s">
        <v>105</v>
      </c>
      <c r="D27" s="42" t="s">
        <v>106</v>
      </c>
      <c r="E27" s="41" t="s">
        <v>149</v>
      </c>
      <c r="F27" s="41" t="s">
        <v>33</v>
      </c>
      <c r="G27" s="41" t="s">
        <v>126</v>
      </c>
      <c r="H27" s="41" t="s">
        <v>109</v>
      </c>
      <c r="I27" s="39" t="s">
        <v>34</v>
      </c>
      <c r="J27" s="40" t="s">
        <v>101</v>
      </c>
      <c r="K27" s="8" t="s">
        <v>150</v>
      </c>
      <c r="L27" s="50">
        <v>1</v>
      </c>
      <c r="M27" s="62">
        <v>1</v>
      </c>
      <c r="N27" s="44">
        <f t="shared" si="2"/>
        <v>1</v>
      </c>
      <c r="O27" s="45">
        <f t="shared" si="0"/>
        <v>1</v>
      </c>
      <c r="P27" s="58">
        <v>44911733</v>
      </c>
      <c r="Q27" s="65">
        <v>44911733</v>
      </c>
      <c r="R27" s="65">
        <v>19705023</v>
      </c>
      <c r="S27" s="10">
        <f t="shared" si="1"/>
        <v>0.43875000325638736</v>
      </c>
    </row>
    <row r="28" spans="1:19" ht="76.5" x14ac:dyDescent="0.25">
      <c r="A28" s="82">
        <v>935</v>
      </c>
      <c r="B28" s="41" t="s">
        <v>104</v>
      </c>
      <c r="C28" s="41" t="s">
        <v>105</v>
      </c>
      <c r="D28" s="42" t="s">
        <v>106</v>
      </c>
      <c r="E28" s="41" t="s">
        <v>28</v>
      </c>
      <c r="F28" s="41" t="s">
        <v>29</v>
      </c>
      <c r="G28" s="41" t="s">
        <v>30</v>
      </c>
      <c r="H28" s="41" t="s">
        <v>21</v>
      </c>
      <c r="I28" s="39" t="s">
        <v>119</v>
      </c>
      <c r="J28" s="40" t="s">
        <v>120</v>
      </c>
      <c r="K28" s="8" t="s">
        <v>151</v>
      </c>
      <c r="L28" s="50">
        <v>1</v>
      </c>
      <c r="M28" s="62">
        <v>1</v>
      </c>
      <c r="N28" s="44">
        <f t="shared" si="2"/>
        <v>1</v>
      </c>
      <c r="O28" s="45">
        <f t="shared" si="0"/>
        <v>1</v>
      </c>
      <c r="P28" s="58">
        <v>59305409</v>
      </c>
      <c r="Q28" s="65">
        <v>59305409</v>
      </c>
      <c r="R28" s="65">
        <v>19251530</v>
      </c>
      <c r="S28" s="10">
        <f t="shared" si="1"/>
        <v>0.32461676472039847</v>
      </c>
    </row>
    <row r="29" spans="1:19" ht="114.75" x14ac:dyDescent="0.25">
      <c r="A29" s="82">
        <v>936</v>
      </c>
      <c r="B29" s="41" t="s">
        <v>104</v>
      </c>
      <c r="C29" s="41" t="s">
        <v>105</v>
      </c>
      <c r="D29" s="42" t="s">
        <v>106</v>
      </c>
      <c r="E29" s="41" t="s">
        <v>23</v>
      </c>
      <c r="F29" s="41" t="s">
        <v>24</v>
      </c>
      <c r="G29" s="41" t="s">
        <v>25</v>
      </c>
      <c r="H29" s="41" t="s">
        <v>21</v>
      </c>
      <c r="I29" s="39" t="s">
        <v>26</v>
      </c>
      <c r="J29" s="40" t="s">
        <v>99</v>
      </c>
      <c r="K29" s="8" t="s">
        <v>152</v>
      </c>
      <c r="L29" s="50">
        <v>1</v>
      </c>
      <c r="M29" s="62">
        <v>0</v>
      </c>
      <c r="N29" s="44">
        <f t="shared" si="2"/>
        <v>0</v>
      </c>
      <c r="O29" s="45">
        <f t="shared" si="0"/>
        <v>0</v>
      </c>
      <c r="P29" s="58">
        <v>3380881</v>
      </c>
      <c r="Q29" s="65">
        <v>3380881</v>
      </c>
      <c r="R29" s="65">
        <v>314866</v>
      </c>
      <c r="S29" s="10">
        <f t="shared" si="1"/>
        <v>9.3131346533640191E-2</v>
      </c>
    </row>
    <row r="30" spans="1:19" ht="76.5" x14ac:dyDescent="0.25">
      <c r="A30" s="82">
        <v>937</v>
      </c>
      <c r="B30" s="41" t="s">
        <v>104</v>
      </c>
      <c r="C30" s="41" t="s">
        <v>105</v>
      </c>
      <c r="D30" s="42" t="s">
        <v>106</v>
      </c>
      <c r="E30" s="41" t="s">
        <v>32</v>
      </c>
      <c r="F30" s="41" t="s">
        <v>27</v>
      </c>
      <c r="G30" s="41" t="s">
        <v>32</v>
      </c>
      <c r="H30" s="41" t="s">
        <v>21</v>
      </c>
      <c r="I30" s="39" t="s">
        <v>122</v>
      </c>
      <c r="J30" s="40" t="s">
        <v>123</v>
      </c>
      <c r="K30" s="47" t="s">
        <v>153</v>
      </c>
      <c r="L30" s="50">
        <v>1</v>
      </c>
      <c r="M30" s="62">
        <v>1</v>
      </c>
      <c r="N30" s="44">
        <f t="shared" si="2"/>
        <v>1</v>
      </c>
      <c r="O30" s="45">
        <f t="shared" si="0"/>
        <v>1</v>
      </c>
      <c r="P30" s="9">
        <v>3569867340</v>
      </c>
      <c r="Q30" s="65">
        <v>3569867340</v>
      </c>
      <c r="R30" s="65">
        <v>226062465</v>
      </c>
      <c r="S30" s="10">
        <f t="shared" si="1"/>
        <v>6.3325172469854293E-2</v>
      </c>
    </row>
    <row r="31" spans="1:19" ht="102" x14ac:dyDescent="0.25">
      <c r="A31" s="82">
        <v>938</v>
      </c>
      <c r="B31" s="41" t="s">
        <v>104</v>
      </c>
      <c r="C31" s="41" t="s">
        <v>105</v>
      </c>
      <c r="D31" s="42" t="s">
        <v>106</v>
      </c>
      <c r="E31" s="41" t="s">
        <v>32</v>
      </c>
      <c r="F31" s="41" t="s">
        <v>27</v>
      </c>
      <c r="G31" s="41" t="s">
        <v>32</v>
      </c>
      <c r="H31" s="41" t="s">
        <v>21</v>
      </c>
      <c r="I31" s="39" t="s">
        <v>122</v>
      </c>
      <c r="J31" s="40" t="s">
        <v>123</v>
      </c>
      <c r="K31" s="8" t="s">
        <v>154</v>
      </c>
      <c r="L31" s="50">
        <v>1</v>
      </c>
      <c r="M31" s="62">
        <v>1</v>
      </c>
      <c r="N31" s="44">
        <f t="shared" si="2"/>
        <v>1</v>
      </c>
      <c r="O31" s="45">
        <f t="shared" si="0"/>
        <v>1</v>
      </c>
      <c r="P31" s="9">
        <v>321230040</v>
      </c>
      <c r="Q31" s="65">
        <v>321230040</v>
      </c>
      <c r="R31" s="65">
        <v>6533566</v>
      </c>
      <c r="S31" s="10">
        <f t="shared" si="1"/>
        <v>2.033921236008936E-2</v>
      </c>
    </row>
    <row r="32" spans="1:19" ht="15.75" x14ac:dyDescent="0.25">
      <c r="O32" s="11">
        <f>AVERAGE(O4:O31)</f>
        <v>0.67893121395952771</v>
      </c>
      <c r="P32" s="12">
        <f>SUM(P4:P31)</f>
        <v>81078235198.290924</v>
      </c>
      <c r="Q32" s="12">
        <f t="shared" ref="Q32:R32" si="3">SUM(Q4:Q31)</f>
        <v>82073341063</v>
      </c>
      <c r="R32" s="12">
        <f t="shared" si="3"/>
        <v>21854288600</v>
      </c>
      <c r="S32" s="11">
        <f>R32/Q32</f>
        <v>0.26627755513479723</v>
      </c>
    </row>
  </sheetData>
  <protectedRanges>
    <protectedRange sqref="M3" name="Rango1_1_1_1"/>
  </protectedRanges>
  <mergeCells count="1">
    <mergeCell ref="A2:S2"/>
  </mergeCells>
  <dataValidations count="1">
    <dataValidation allowBlank="1" showErrorMessage="1" sqref="F12:F18 F29 F2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topLeftCell="A55" zoomScale="90" zoomScaleNormal="90" workbookViewId="0">
      <selection activeCell="G75" sqref="G75"/>
    </sheetView>
  </sheetViews>
  <sheetFormatPr baseColWidth="10" defaultRowHeight="15" x14ac:dyDescent="0.25"/>
  <cols>
    <col min="10" max="10" width="13" customWidth="1"/>
  </cols>
  <sheetData>
    <row r="1" spans="1:15" ht="15" customHeight="1" x14ac:dyDescent="0.25">
      <c r="A1" s="95" t="s">
        <v>37</v>
      </c>
      <c r="B1" s="95"/>
      <c r="C1" s="95"/>
      <c r="D1" s="95"/>
      <c r="E1" s="95"/>
      <c r="F1" s="95"/>
      <c r="G1" s="95"/>
      <c r="H1" s="14"/>
      <c r="I1" s="95" t="s">
        <v>37</v>
      </c>
      <c r="J1" s="95"/>
      <c r="K1" s="95"/>
      <c r="L1" s="95"/>
      <c r="M1" s="95"/>
      <c r="N1" s="95"/>
      <c r="O1" s="95"/>
    </row>
    <row r="2" spans="1:15" ht="16.5" x14ac:dyDescent="0.25">
      <c r="A2" s="15" t="s">
        <v>38</v>
      </c>
      <c r="B2" s="15" t="s">
        <v>39</v>
      </c>
      <c r="C2" s="15" t="s">
        <v>40</v>
      </c>
      <c r="D2" s="15" t="s">
        <v>41</v>
      </c>
      <c r="E2" s="15" t="s">
        <v>42</v>
      </c>
      <c r="F2" s="15" t="s">
        <v>43</v>
      </c>
      <c r="G2" s="15" t="s">
        <v>44</v>
      </c>
      <c r="H2" s="14"/>
      <c r="I2" s="15" t="s">
        <v>38</v>
      </c>
      <c r="J2" s="15" t="s">
        <v>39</v>
      </c>
      <c r="K2" s="15" t="s">
        <v>40</v>
      </c>
      <c r="L2" s="15" t="s">
        <v>41</v>
      </c>
      <c r="M2" s="15" t="s">
        <v>42</v>
      </c>
      <c r="N2" s="15" t="s">
        <v>43</v>
      </c>
      <c r="O2" s="15" t="s">
        <v>44</v>
      </c>
    </row>
    <row r="3" spans="1:15" ht="16.5" x14ac:dyDescent="0.25">
      <c r="A3" s="16">
        <v>911</v>
      </c>
      <c r="B3" s="17" t="s">
        <v>45</v>
      </c>
      <c r="C3" s="18">
        <v>30</v>
      </c>
      <c r="D3" s="18">
        <v>38</v>
      </c>
      <c r="E3" s="18">
        <v>0</v>
      </c>
      <c r="F3" s="18">
        <v>0</v>
      </c>
      <c r="G3" s="19">
        <f>SUM(C3:F3)</f>
        <v>68</v>
      </c>
      <c r="H3" s="14"/>
      <c r="I3" s="16">
        <v>912</v>
      </c>
      <c r="J3" s="17" t="s">
        <v>45</v>
      </c>
      <c r="K3" s="18">
        <v>39</v>
      </c>
      <c r="L3" s="18">
        <v>47</v>
      </c>
      <c r="M3" s="18"/>
      <c r="N3" s="18"/>
      <c r="O3" s="19">
        <f>SUM(K3:N3)</f>
        <v>86</v>
      </c>
    </row>
    <row r="4" spans="1:15" ht="16.5" x14ac:dyDescent="0.25">
      <c r="A4" s="16">
        <v>911</v>
      </c>
      <c r="B4" s="20" t="s">
        <v>47</v>
      </c>
      <c r="C4" s="21">
        <v>26</v>
      </c>
      <c r="D4" s="21">
        <v>29</v>
      </c>
      <c r="E4" s="18">
        <v>0</v>
      </c>
      <c r="F4" s="18">
        <v>0</v>
      </c>
      <c r="G4" s="19">
        <f t="shared" ref="G4:G48" si="0">SUM(C4:F4)</f>
        <v>55</v>
      </c>
      <c r="H4" s="14"/>
      <c r="I4" s="16">
        <v>912</v>
      </c>
      <c r="J4" s="20" t="s">
        <v>47</v>
      </c>
      <c r="K4" s="21">
        <v>5</v>
      </c>
      <c r="L4" s="21">
        <v>8</v>
      </c>
      <c r="M4" s="21"/>
      <c r="N4" s="21"/>
      <c r="O4" s="19">
        <f t="shared" ref="O4:O24" si="1">SUM(K4:N4)</f>
        <v>13</v>
      </c>
    </row>
    <row r="5" spans="1:15" ht="16.5" x14ac:dyDescent="0.25">
      <c r="A5" s="16">
        <v>911</v>
      </c>
      <c r="B5" s="20" t="s">
        <v>48</v>
      </c>
      <c r="C5" s="21">
        <v>81</v>
      </c>
      <c r="D5" s="21">
        <v>43</v>
      </c>
      <c r="E5" s="18">
        <v>0</v>
      </c>
      <c r="F5" s="18">
        <v>0</v>
      </c>
      <c r="G5" s="19">
        <f t="shared" si="0"/>
        <v>124</v>
      </c>
      <c r="H5" s="14"/>
      <c r="I5" s="16">
        <v>912</v>
      </c>
      <c r="J5" s="20" t="s">
        <v>48</v>
      </c>
      <c r="K5" s="21">
        <v>67</v>
      </c>
      <c r="L5" s="21">
        <v>93</v>
      </c>
      <c r="M5" s="21"/>
      <c r="N5" s="21"/>
      <c r="O5" s="19">
        <f t="shared" si="1"/>
        <v>160</v>
      </c>
    </row>
    <row r="6" spans="1:15" ht="16.5" x14ac:dyDescent="0.25">
      <c r="A6" s="16">
        <v>911</v>
      </c>
      <c r="B6" s="20" t="s">
        <v>49</v>
      </c>
      <c r="C6" s="21">
        <v>110</v>
      </c>
      <c r="D6" s="21">
        <v>152</v>
      </c>
      <c r="E6" s="18">
        <v>0</v>
      </c>
      <c r="F6" s="18">
        <v>0</v>
      </c>
      <c r="G6" s="19">
        <f t="shared" si="0"/>
        <v>262</v>
      </c>
      <c r="H6" s="14"/>
      <c r="I6" s="16">
        <v>912</v>
      </c>
      <c r="J6" s="20" t="s">
        <v>49</v>
      </c>
      <c r="K6" s="21">
        <v>379</v>
      </c>
      <c r="L6" s="21">
        <v>548</v>
      </c>
      <c r="M6" s="21"/>
      <c r="N6" s="21"/>
      <c r="O6" s="19">
        <f t="shared" si="1"/>
        <v>927</v>
      </c>
    </row>
    <row r="7" spans="1:15" ht="16.5" x14ac:dyDescent="0.25">
      <c r="A7" s="16">
        <v>911</v>
      </c>
      <c r="B7" s="20" t="s">
        <v>50</v>
      </c>
      <c r="C7" s="21">
        <v>229</v>
      </c>
      <c r="D7" s="21">
        <v>310</v>
      </c>
      <c r="E7" s="18">
        <v>0</v>
      </c>
      <c r="F7" s="18">
        <v>0</v>
      </c>
      <c r="G7" s="19">
        <f t="shared" si="0"/>
        <v>539</v>
      </c>
      <c r="H7" s="14"/>
      <c r="I7" s="16">
        <v>912</v>
      </c>
      <c r="J7" s="20" t="s">
        <v>50</v>
      </c>
      <c r="K7" s="21">
        <v>489</v>
      </c>
      <c r="L7" s="21">
        <v>715</v>
      </c>
      <c r="M7" s="21"/>
      <c r="N7" s="21"/>
      <c r="O7" s="19">
        <f t="shared" si="1"/>
        <v>1204</v>
      </c>
    </row>
    <row r="8" spans="1:15" ht="16.5" x14ac:dyDescent="0.25">
      <c r="A8" s="16">
        <v>911</v>
      </c>
      <c r="B8" s="20" t="s">
        <v>51</v>
      </c>
      <c r="C8" s="21">
        <v>80</v>
      </c>
      <c r="D8" s="21">
        <v>114</v>
      </c>
      <c r="E8" s="18">
        <v>0</v>
      </c>
      <c r="F8" s="18">
        <v>0</v>
      </c>
      <c r="G8" s="19">
        <f t="shared" si="0"/>
        <v>194</v>
      </c>
      <c r="H8" s="14"/>
      <c r="I8" s="16">
        <v>912</v>
      </c>
      <c r="J8" s="20" t="s">
        <v>51</v>
      </c>
      <c r="K8" s="21">
        <v>73</v>
      </c>
      <c r="L8" s="21">
        <v>102</v>
      </c>
      <c r="M8" s="21"/>
      <c r="N8" s="21"/>
      <c r="O8" s="19">
        <f t="shared" si="1"/>
        <v>175</v>
      </c>
    </row>
    <row r="9" spans="1:15" ht="16.5" x14ac:dyDescent="0.25">
      <c r="A9" s="16">
        <v>911</v>
      </c>
      <c r="B9" s="20" t="s">
        <v>52</v>
      </c>
      <c r="C9" s="21">
        <v>258</v>
      </c>
      <c r="D9" s="21">
        <v>294</v>
      </c>
      <c r="E9" s="18">
        <v>0</v>
      </c>
      <c r="F9" s="18">
        <v>0</v>
      </c>
      <c r="G9" s="19">
        <f t="shared" si="0"/>
        <v>552</v>
      </c>
      <c r="H9" s="14"/>
      <c r="I9" s="16">
        <v>912</v>
      </c>
      <c r="J9" s="20" t="s">
        <v>52</v>
      </c>
      <c r="K9" s="21">
        <v>177</v>
      </c>
      <c r="L9" s="21">
        <v>251</v>
      </c>
      <c r="M9" s="21"/>
      <c r="N9" s="21"/>
      <c r="O9" s="19">
        <f t="shared" si="1"/>
        <v>428</v>
      </c>
    </row>
    <row r="10" spans="1:15" ht="16.5" x14ac:dyDescent="0.25">
      <c r="A10" s="16">
        <v>911</v>
      </c>
      <c r="B10" s="20" t="s">
        <v>53</v>
      </c>
      <c r="C10" s="21">
        <v>196</v>
      </c>
      <c r="D10" s="21">
        <v>293</v>
      </c>
      <c r="E10" s="18">
        <v>0</v>
      </c>
      <c r="F10" s="18">
        <v>0</v>
      </c>
      <c r="G10" s="19">
        <f t="shared" si="0"/>
        <v>489</v>
      </c>
      <c r="H10" s="14"/>
      <c r="I10" s="16">
        <v>912</v>
      </c>
      <c r="J10" s="20" t="s">
        <v>53</v>
      </c>
      <c r="K10" s="21">
        <v>180</v>
      </c>
      <c r="L10" s="21">
        <v>246</v>
      </c>
      <c r="M10" s="21"/>
      <c r="N10" s="21"/>
      <c r="O10" s="19">
        <f t="shared" si="1"/>
        <v>426</v>
      </c>
    </row>
    <row r="11" spans="1:15" ht="16.5" x14ac:dyDescent="0.25">
      <c r="A11" s="16">
        <v>911</v>
      </c>
      <c r="B11" s="20" t="s">
        <v>54</v>
      </c>
      <c r="C11" s="21">
        <v>54</v>
      </c>
      <c r="D11" s="21">
        <v>78</v>
      </c>
      <c r="E11" s="18">
        <v>0</v>
      </c>
      <c r="F11" s="18">
        <v>0</v>
      </c>
      <c r="G11" s="19">
        <f t="shared" si="0"/>
        <v>132</v>
      </c>
      <c r="H11" s="14"/>
      <c r="I11" s="16">
        <v>912</v>
      </c>
      <c r="J11" s="20" t="s">
        <v>54</v>
      </c>
      <c r="K11" s="21">
        <v>11</v>
      </c>
      <c r="L11" s="21">
        <v>15</v>
      </c>
      <c r="M11" s="21"/>
      <c r="N11" s="21"/>
      <c r="O11" s="19">
        <f t="shared" si="1"/>
        <v>26</v>
      </c>
    </row>
    <row r="12" spans="1:15" ht="16.5" x14ac:dyDescent="0.25">
      <c r="A12" s="16">
        <v>911</v>
      </c>
      <c r="B12" s="20" t="s">
        <v>55</v>
      </c>
      <c r="C12" s="21">
        <v>61</v>
      </c>
      <c r="D12" s="21">
        <v>78</v>
      </c>
      <c r="E12" s="18">
        <v>0</v>
      </c>
      <c r="F12" s="18">
        <v>0</v>
      </c>
      <c r="G12" s="19">
        <f t="shared" si="0"/>
        <v>139</v>
      </c>
      <c r="H12" s="14"/>
      <c r="I12" s="16">
        <v>912</v>
      </c>
      <c r="J12" s="20" t="s">
        <v>55</v>
      </c>
      <c r="K12" s="21">
        <v>51</v>
      </c>
      <c r="L12" s="21">
        <v>74</v>
      </c>
      <c r="M12" s="21"/>
      <c r="N12" s="21"/>
      <c r="O12" s="19">
        <f t="shared" si="1"/>
        <v>125</v>
      </c>
    </row>
    <row r="13" spans="1:15" ht="16.5" x14ac:dyDescent="0.25">
      <c r="A13" s="16">
        <v>911</v>
      </c>
      <c r="B13" s="20" t="s">
        <v>56</v>
      </c>
      <c r="C13" s="21">
        <v>117</v>
      </c>
      <c r="D13" s="21">
        <v>179</v>
      </c>
      <c r="E13" s="18">
        <v>0</v>
      </c>
      <c r="F13" s="18">
        <v>0</v>
      </c>
      <c r="G13" s="19">
        <f t="shared" si="0"/>
        <v>296</v>
      </c>
      <c r="H13" s="14"/>
      <c r="I13" s="16">
        <v>912</v>
      </c>
      <c r="J13" s="20" t="s">
        <v>56</v>
      </c>
      <c r="K13" s="21">
        <v>151</v>
      </c>
      <c r="L13" s="21">
        <v>196</v>
      </c>
      <c r="M13" s="21"/>
      <c r="N13" s="21"/>
      <c r="O13" s="19">
        <f t="shared" si="1"/>
        <v>347</v>
      </c>
    </row>
    <row r="14" spans="1:15" ht="16.5" x14ac:dyDescent="0.25">
      <c r="A14" s="16">
        <v>911</v>
      </c>
      <c r="B14" s="20" t="s">
        <v>57</v>
      </c>
      <c r="C14" s="21">
        <v>3</v>
      </c>
      <c r="D14" s="21">
        <v>4</v>
      </c>
      <c r="E14" s="18">
        <v>0</v>
      </c>
      <c r="F14" s="18">
        <v>0</v>
      </c>
      <c r="G14" s="19">
        <f t="shared" si="0"/>
        <v>7</v>
      </c>
      <c r="H14" s="14"/>
      <c r="I14" s="16">
        <v>912</v>
      </c>
      <c r="J14" s="20" t="s">
        <v>57</v>
      </c>
      <c r="K14" s="21">
        <v>2</v>
      </c>
      <c r="L14" s="21">
        <v>16</v>
      </c>
      <c r="M14" s="21"/>
      <c r="N14" s="21"/>
      <c r="O14" s="19">
        <f t="shared" si="1"/>
        <v>18</v>
      </c>
    </row>
    <row r="15" spans="1:15" ht="16.5" x14ac:dyDescent="0.25">
      <c r="A15" s="16">
        <v>911</v>
      </c>
      <c r="B15" s="20" t="s">
        <v>58</v>
      </c>
      <c r="C15" s="21">
        <v>0</v>
      </c>
      <c r="D15" s="21">
        <v>0</v>
      </c>
      <c r="E15" s="18">
        <v>0</v>
      </c>
      <c r="F15" s="18">
        <v>0</v>
      </c>
      <c r="G15" s="19">
        <f t="shared" si="0"/>
        <v>0</v>
      </c>
      <c r="H15" s="14"/>
      <c r="I15" s="16">
        <v>912</v>
      </c>
      <c r="J15" s="20" t="s">
        <v>58</v>
      </c>
      <c r="K15" s="21">
        <v>3</v>
      </c>
      <c r="L15" s="21">
        <v>5</v>
      </c>
      <c r="M15" s="21"/>
      <c r="N15" s="21"/>
      <c r="O15" s="19">
        <f t="shared" si="1"/>
        <v>8</v>
      </c>
    </row>
    <row r="16" spans="1:15" ht="16.5" x14ac:dyDescent="0.25">
      <c r="A16" s="16">
        <v>911</v>
      </c>
      <c r="B16" s="20" t="s">
        <v>59</v>
      </c>
      <c r="C16" s="21">
        <v>42</v>
      </c>
      <c r="D16" s="21">
        <v>36</v>
      </c>
      <c r="E16" s="18">
        <v>1</v>
      </c>
      <c r="F16" s="18">
        <v>0</v>
      </c>
      <c r="G16" s="19">
        <f t="shared" si="0"/>
        <v>79</v>
      </c>
      <c r="H16" s="14"/>
      <c r="I16" s="16">
        <v>912</v>
      </c>
      <c r="J16" s="20" t="s">
        <v>59</v>
      </c>
      <c r="K16" s="21">
        <v>9</v>
      </c>
      <c r="L16" s="21">
        <v>15</v>
      </c>
      <c r="M16" s="21"/>
      <c r="N16" s="21"/>
      <c r="O16" s="19">
        <f t="shared" si="1"/>
        <v>24</v>
      </c>
    </row>
    <row r="17" spans="1:15" ht="16.5" x14ac:dyDescent="0.25">
      <c r="A17" s="16">
        <v>911</v>
      </c>
      <c r="B17" s="20" t="s">
        <v>60</v>
      </c>
      <c r="C17" s="21">
        <v>21</v>
      </c>
      <c r="D17" s="21">
        <v>28</v>
      </c>
      <c r="E17" s="18">
        <v>0</v>
      </c>
      <c r="F17" s="18">
        <v>0</v>
      </c>
      <c r="G17" s="19">
        <f t="shared" si="0"/>
        <v>49</v>
      </c>
      <c r="H17" s="14"/>
      <c r="I17" s="16">
        <v>912</v>
      </c>
      <c r="J17" s="20" t="s">
        <v>60</v>
      </c>
      <c r="K17" s="21">
        <v>10</v>
      </c>
      <c r="L17" s="21">
        <v>13</v>
      </c>
      <c r="M17" s="21"/>
      <c r="N17" s="21"/>
      <c r="O17" s="19">
        <f t="shared" si="1"/>
        <v>23</v>
      </c>
    </row>
    <row r="18" spans="1:15" ht="16.5" x14ac:dyDescent="0.25">
      <c r="A18" s="16">
        <v>911</v>
      </c>
      <c r="B18" s="20" t="s">
        <v>61</v>
      </c>
      <c r="C18" s="21">
        <v>37</v>
      </c>
      <c r="D18" s="21">
        <v>37</v>
      </c>
      <c r="E18" s="18">
        <v>0</v>
      </c>
      <c r="F18" s="18">
        <v>0</v>
      </c>
      <c r="G18" s="19">
        <f t="shared" si="0"/>
        <v>74</v>
      </c>
      <c r="H18" s="14"/>
      <c r="I18" s="16">
        <v>912</v>
      </c>
      <c r="J18" s="20" t="s">
        <v>61</v>
      </c>
      <c r="K18" s="21">
        <v>33</v>
      </c>
      <c r="L18" s="21">
        <v>42</v>
      </c>
      <c r="M18" s="21"/>
      <c r="N18" s="21"/>
      <c r="O18" s="19">
        <f t="shared" si="1"/>
        <v>75</v>
      </c>
    </row>
    <row r="19" spans="1:15" ht="16.5" x14ac:dyDescent="0.25">
      <c r="A19" s="16">
        <v>911</v>
      </c>
      <c r="B19" s="20" t="s">
        <v>62</v>
      </c>
      <c r="C19" s="21">
        <v>0</v>
      </c>
      <c r="D19" s="21">
        <v>0</v>
      </c>
      <c r="E19" s="18">
        <v>0</v>
      </c>
      <c r="F19" s="18">
        <v>0</v>
      </c>
      <c r="G19" s="19">
        <f t="shared" si="0"/>
        <v>0</v>
      </c>
      <c r="H19" s="14"/>
      <c r="I19" s="16">
        <v>912</v>
      </c>
      <c r="J19" s="20" t="s">
        <v>62</v>
      </c>
      <c r="K19" s="21">
        <v>5</v>
      </c>
      <c r="L19" s="21">
        <v>6</v>
      </c>
      <c r="M19" s="21"/>
      <c r="N19" s="21"/>
      <c r="O19" s="19">
        <f t="shared" si="1"/>
        <v>11</v>
      </c>
    </row>
    <row r="20" spans="1:15" ht="16.5" x14ac:dyDescent="0.25">
      <c r="A20" s="16">
        <v>911</v>
      </c>
      <c r="B20" s="20" t="s">
        <v>63</v>
      </c>
      <c r="C20" s="21">
        <v>127</v>
      </c>
      <c r="D20" s="21">
        <v>123</v>
      </c>
      <c r="E20" s="18">
        <v>0</v>
      </c>
      <c r="F20" s="18">
        <v>0</v>
      </c>
      <c r="G20" s="19">
        <f t="shared" si="0"/>
        <v>250</v>
      </c>
      <c r="H20" s="14"/>
      <c r="I20" s="16">
        <v>912</v>
      </c>
      <c r="J20" s="20" t="s">
        <v>63</v>
      </c>
      <c r="K20" s="21">
        <v>207</v>
      </c>
      <c r="L20" s="21">
        <v>277</v>
      </c>
      <c r="M20" s="21"/>
      <c r="N20" s="21"/>
      <c r="O20" s="19">
        <f t="shared" si="1"/>
        <v>484</v>
      </c>
    </row>
    <row r="21" spans="1:15" ht="16.5" x14ac:dyDescent="0.25">
      <c r="A21" s="16">
        <v>911</v>
      </c>
      <c r="B21" s="20" t="s">
        <v>64</v>
      </c>
      <c r="C21" s="21">
        <v>474</v>
      </c>
      <c r="D21" s="21">
        <v>592</v>
      </c>
      <c r="E21" s="18">
        <v>0</v>
      </c>
      <c r="F21" s="18">
        <v>0</v>
      </c>
      <c r="G21" s="19">
        <f t="shared" si="0"/>
        <v>1066</v>
      </c>
      <c r="H21" s="14"/>
      <c r="I21" s="16">
        <v>912</v>
      </c>
      <c r="J21" s="20" t="s">
        <v>64</v>
      </c>
      <c r="K21" s="21">
        <v>424</v>
      </c>
      <c r="L21" s="21">
        <v>644</v>
      </c>
      <c r="M21" s="21"/>
      <c r="N21" s="21"/>
      <c r="O21" s="19">
        <f t="shared" si="1"/>
        <v>1068</v>
      </c>
    </row>
    <row r="22" spans="1:15" ht="16.5" x14ac:dyDescent="0.25">
      <c r="A22" s="16">
        <v>911</v>
      </c>
      <c r="B22" s="20" t="s">
        <v>65</v>
      </c>
      <c r="C22" s="21">
        <v>0</v>
      </c>
      <c r="D22" s="21">
        <v>0</v>
      </c>
      <c r="E22" s="21">
        <v>0</v>
      </c>
      <c r="F22" s="21">
        <v>0</v>
      </c>
      <c r="G22" s="19">
        <f t="shared" si="0"/>
        <v>0</v>
      </c>
      <c r="H22" s="14"/>
      <c r="I22" s="16">
        <v>912</v>
      </c>
      <c r="J22" s="20" t="s">
        <v>65</v>
      </c>
      <c r="K22" s="21">
        <v>51</v>
      </c>
      <c r="L22" s="21">
        <v>57</v>
      </c>
      <c r="M22" s="21"/>
      <c r="N22" s="21"/>
      <c r="O22" s="19">
        <f t="shared" si="1"/>
        <v>108</v>
      </c>
    </row>
    <row r="23" spans="1:15" ht="16.5" x14ac:dyDescent="0.25">
      <c r="A23" s="16">
        <v>911</v>
      </c>
      <c r="B23" s="20" t="s">
        <v>43</v>
      </c>
      <c r="C23" s="21">
        <v>0</v>
      </c>
      <c r="D23" s="21">
        <v>0</v>
      </c>
      <c r="E23" s="21">
        <v>0</v>
      </c>
      <c r="F23" s="21">
        <v>0</v>
      </c>
      <c r="G23" s="19">
        <f t="shared" si="0"/>
        <v>0</v>
      </c>
      <c r="H23" s="14"/>
      <c r="I23" s="16">
        <v>912</v>
      </c>
      <c r="J23" s="20" t="s">
        <v>43</v>
      </c>
      <c r="K23" s="21"/>
      <c r="L23" s="21"/>
      <c r="M23" s="21"/>
      <c r="N23" s="21"/>
      <c r="O23" s="19">
        <f t="shared" si="1"/>
        <v>0</v>
      </c>
    </row>
    <row r="24" spans="1:15" ht="16.5" x14ac:dyDescent="0.25">
      <c r="A24" s="16">
        <v>911</v>
      </c>
      <c r="B24" s="20" t="s">
        <v>66</v>
      </c>
      <c r="C24" s="21">
        <v>0</v>
      </c>
      <c r="D24" s="21">
        <v>0</v>
      </c>
      <c r="E24" s="21">
        <v>0</v>
      </c>
      <c r="F24" s="21">
        <v>0</v>
      </c>
      <c r="G24" s="19">
        <f t="shared" si="0"/>
        <v>0</v>
      </c>
      <c r="H24" s="14"/>
      <c r="I24" s="16">
        <v>912</v>
      </c>
      <c r="J24" s="20" t="s">
        <v>66</v>
      </c>
      <c r="K24" s="21"/>
      <c r="L24" s="21"/>
      <c r="M24" s="21"/>
      <c r="N24" s="21"/>
      <c r="O24" s="19">
        <f t="shared" si="1"/>
        <v>0</v>
      </c>
    </row>
    <row r="25" spans="1:15" ht="17.25" thickBot="1" x14ac:dyDescent="0.3">
      <c r="A25" s="16">
        <v>911</v>
      </c>
      <c r="B25" s="22" t="s">
        <v>44</v>
      </c>
      <c r="C25" s="23">
        <f>SUM(C3:C24)</f>
        <v>1946</v>
      </c>
      <c r="D25" s="23">
        <f t="shared" ref="D25:F25" si="2">SUM(D3:D24)</f>
        <v>2428</v>
      </c>
      <c r="E25" s="23">
        <f t="shared" si="2"/>
        <v>1</v>
      </c>
      <c r="F25" s="23">
        <f t="shared" si="2"/>
        <v>0</v>
      </c>
      <c r="G25" s="19">
        <f t="shared" si="0"/>
        <v>4375</v>
      </c>
      <c r="H25" s="14"/>
      <c r="I25" s="16">
        <v>912</v>
      </c>
      <c r="J25" s="22" t="s">
        <v>44</v>
      </c>
      <c r="K25" s="23">
        <f>SUM(K3:K24)</f>
        <v>2366</v>
      </c>
      <c r="L25" s="23">
        <f t="shared" ref="L25:O25" si="3">SUM(L3:L24)</f>
        <v>3370</v>
      </c>
      <c r="M25" s="23">
        <f t="shared" si="3"/>
        <v>0</v>
      </c>
      <c r="N25" s="23">
        <f t="shared" si="3"/>
        <v>0</v>
      </c>
      <c r="O25" s="23">
        <f t="shared" si="3"/>
        <v>5736</v>
      </c>
    </row>
    <row r="26" spans="1:15" ht="18" thickTop="1" thickBot="1" x14ac:dyDescent="0.3">
      <c r="A26" s="24" t="s">
        <v>38</v>
      </c>
      <c r="B26" s="25" t="s">
        <v>39</v>
      </c>
      <c r="C26" s="25" t="s">
        <v>40</v>
      </c>
      <c r="D26" s="25" t="s">
        <v>41</v>
      </c>
      <c r="E26" s="25" t="s">
        <v>42</v>
      </c>
      <c r="F26" s="25" t="s">
        <v>43</v>
      </c>
      <c r="G26" s="25" t="s">
        <v>44</v>
      </c>
      <c r="H26" s="14"/>
      <c r="I26" s="24" t="s">
        <v>38</v>
      </c>
      <c r="J26" s="25" t="s">
        <v>39</v>
      </c>
      <c r="K26" s="25" t="s">
        <v>40</v>
      </c>
      <c r="L26" s="25" t="s">
        <v>41</v>
      </c>
      <c r="M26" s="25" t="s">
        <v>42</v>
      </c>
      <c r="N26" s="25" t="s">
        <v>43</v>
      </c>
      <c r="O26" s="25" t="s">
        <v>44</v>
      </c>
    </row>
    <row r="27" spans="1:15" ht="17.25" thickTop="1" x14ac:dyDescent="0.25">
      <c r="A27" s="26">
        <v>913</v>
      </c>
      <c r="B27" s="17" t="s">
        <v>45</v>
      </c>
      <c r="C27" s="18">
        <v>8</v>
      </c>
      <c r="D27" s="18">
        <v>27</v>
      </c>
      <c r="E27" s="18"/>
      <c r="F27" s="18"/>
      <c r="G27" s="19">
        <f>SUM(C27:F27)</f>
        <v>35</v>
      </c>
      <c r="H27" s="14"/>
      <c r="I27" s="26">
        <v>914</v>
      </c>
      <c r="J27" s="17" t="s">
        <v>45</v>
      </c>
      <c r="K27" s="18"/>
      <c r="L27" s="18"/>
      <c r="M27" s="18"/>
      <c r="N27" s="18"/>
      <c r="O27" s="19">
        <f>SUM(K27:N27)</f>
        <v>0</v>
      </c>
    </row>
    <row r="28" spans="1:15" ht="16.5" x14ac:dyDescent="0.25">
      <c r="A28" s="26">
        <v>913</v>
      </c>
      <c r="B28" s="20" t="s">
        <v>47</v>
      </c>
      <c r="C28" s="21">
        <v>1</v>
      </c>
      <c r="D28" s="21">
        <v>7</v>
      </c>
      <c r="E28" s="21"/>
      <c r="F28" s="21"/>
      <c r="G28" s="19">
        <f t="shared" si="0"/>
        <v>8</v>
      </c>
      <c r="H28" s="14"/>
      <c r="I28" s="26">
        <v>914</v>
      </c>
      <c r="J28" s="20" t="s">
        <v>47</v>
      </c>
      <c r="K28" s="21"/>
      <c r="L28" s="21"/>
      <c r="M28" s="21"/>
      <c r="N28" s="21"/>
      <c r="O28" s="19">
        <f t="shared" ref="O28:O48" si="4">SUM(K28:N28)</f>
        <v>0</v>
      </c>
    </row>
    <row r="29" spans="1:15" ht="16.5" x14ac:dyDescent="0.25">
      <c r="A29" s="26">
        <v>913</v>
      </c>
      <c r="B29" s="20" t="s">
        <v>48</v>
      </c>
      <c r="C29" s="21">
        <v>12</v>
      </c>
      <c r="D29" s="21">
        <v>16</v>
      </c>
      <c r="E29" s="21"/>
      <c r="F29" s="21"/>
      <c r="G29" s="19">
        <f t="shared" si="0"/>
        <v>28</v>
      </c>
      <c r="H29" s="14"/>
      <c r="I29" s="26">
        <v>914</v>
      </c>
      <c r="J29" s="20" t="s">
        <v>48</v>
      </c>
      <c r="K29" s="21"/>
      <c r="L29" s="21"/>
      <c r="M29" s="21"/>
      <c r="N29" s="21"/>
      <c r="O29" s="19">
        <f t="shared" si="4"/>
        <v>0</v>
      </c>
    </row>
    <row r="30" spans="1:15" ht="16.5" x14ac:dyDescent="0.25">
      <c r="A30" s="26">
        <v>913</v>
      </c>
      <c r="B30" s="20" t="s">
        <v>49</v>
      </c>
      <c r="C30" s="21">
        <v>10</v>
      </c>
      <c r="D30" s="21">
        <v>72</v>
      </c>
      <c r="E30" s="21">
        <v>1</v>
      </c>
      <c r="F30" s="21"/>
      <c r="G30" s="19">
        <f t="shared" si="0"/>
        <v>83</v>
      </c>
      <c r="H30" s="14"/>
      <c r="I30" s="26">
        <v>914</v>
      </c>
      <c r="J30" s="20" t="s">
        <v>49</v>
      </c>
      <c r="K30" s="21"/>
      <c r="L30" s="21"/>
      <c r="M30" s="21"/>
      <c r="N30" s="21"/>
      <c r="O30" s="19">
        <f t="shared" si="4"/>
        <v>0</v>
      </c>
    </row>
    <row r="31" spans="1:15" ht="16.5" x14ac:dyDescent="0.25">
      <c r="A31" s="26">
        <v>913</v>
      </c>
      <c r="B31" s="20" t="s">
        <v>50</v>
      </c>
      <c r="C31" s="21">
        <v>5</v>
      </c>
      <c r="D31" s="21">
        <v>20</v>
      </c>
      <c r="E31" s="21"/>
      <c r="F31" s="21"/>
      <c r="G31" s="19">
        <f t="shared" si="0"/>
        <v>25</v>
      </c>
      <c r="H31" s="14"/>
      <c r="I31" s="26">
        <v>914</v>
      </c>
      <c r="J31" s="20" t="s">
        <v>50</v>
      </c>
      <c r="K31" s="21"/>
      <c r="L31" s="21"/>
      <c r="M31" s="21"/>
      <c r="N31" s="21"/>
      <c r="O31" s="19">
        <f t="shared" si="4"/>
        <v>0</v>
      </c>
    </row>
    <row r="32" spans="1:15" ht="16.5" x14ac:dyDescent="0.25">
      <c r="A32" s="26">
        <v>913</v>
      </c>
      <c r="B32" s="20" t="s">
        <v>51</v>
      </c>
      <c r="C32" s="21">
        <v>1</v>
      </c>
      <c r="D32" s="21">
        <v>24</v>
      </c>
      <c r="E32" s="21"/>
      <c r="F32" s="21"/>
      <c r="G32" s="19">
        <f t="shared" si="0"/>
        <v>25</v>
      </c>
      <c r="H32" s="14"/>
      <c r="I32" s="26">
        <v>914</v>
      </c>
      <c r="J32" s="20" t="s">
        <v>51</v>
      </c>
      <c r="K32" s="21"/>
      <c r="L32" s="21"/>
      <c r="M32" s="21"/>
      <c r="N32" s="21"/>
      <c r="O32" s="19">
        <f t="shared" si="4"/>
        <v>0</v>
      </c>
    </row>
    <row r="33" spans="1:15" ht="16.5" x14ac:dyDescent="0.25">
      <c r="A33" s="26">
        <v>913</v>
      </c>
      <c r="B33" s="20" t="s">
        <v>52</v>
      </c>
      <c r="C33" s="21">
        <v>11</v>
      </c>
      <c r="D33" s="21">
        <v>98</v>
      </c>
      <c r="E33" s="21"/>
      <c r="F33" s="21"/>
      <c r="G33" s="19">
        <f t="shared" si="0"/>
        <v>109</v>
      </c>
      <c r="H33" s="14"/>
      <c r="I33" s="26">
        <v>914</v>
      </c>
      <c r="J33" s="20" t="s">
        <v>52</v>
      </c>
      <c r="K33" s="21"/>
      <c r="L33" s="21">
        <v>1</v>
      </c>
      <c r="M33" s="21"/>
      <c r="N33" s="21"/>
      <c r="O33" s="19">
        <f t="shared" si="4"/>
        <v>1</v>
      </c>
    </row>
    <row r="34" spans="1:15" ht="16.5" x14ac:dyDescent="0.25">
      <c r="A34" s="26">
        <v>913</v>
      </c>
      <c r="B34" s="20" t="s">
        <v>53</v>
      </c>
      <c r="C34" s="21">
        <v>37</v>
      </c>
      <c r="D34" s="21">
        <v>84</v>
      </c>
      <c r="E34" s="21"/>
      <c r="F34" s="21"/>
      <c r="G34" s="19">
        <f t="shared" si="0"/>
        <v>121</v>
      </c>
      <c r="H34" s="14"/>
      <c r="I34" s="26">
        <v>914</v>
      </c>
      <c r="J34" s="20" t="s">
        <v>53</v>
      </c>
      <c r="K34" s="21"/>
      <c r="L34" s="21"/>
      <c r="M34" s="21"/>
      <c r="N34" s="21"/>
      <c r="O34" s="19">
        <f t="shared" si="4"/>
        <v>0</v>
      </c>
    </row>
    <row r="35" spans="1:15" ht="16.5" x14ac:dyDescent="0.25">
      <c r="A35" s="26">
        <v>913</v>
      </c>
      <c r="B35" s="20" t="s">
        <v>54</v>
      </c>
      <c r="C35" s="21"/>
      <c r="D35" s="21">
        <v>5</v>
      </c>
      <c r="E35" s="21"/>
      <c r="F35" s="21"/>
      <c r="G35" s="19">
        <f t="shared" si="0"/>
        <v>5</v>
      </c>
      <c r="H35" s="14"/>
      <c r="I35" s="26">
        <v>914</v>
      </c>
      <c r="J35" s="20" t="s">
        <v>54</v>
      </c>
      <c r="K35" s="21"/>
      <c r="L35" s="21"/>
      <c r="M35" s="21"/>
      <c r="N35" s="21"/>
      <c r="O35" s="19">
        <f t="shared" si="4"/>
        <v>0</v>
      </c>
    </row>
    <row r="36" spans="1:15" ht="16.5" x14ac:dyDescent="0.25">
      <c r="A36" s="26">
        <v>913</v>
      </c>
      <c r="B36" s="20" t="s">
        <v>55</v>
      </c>
      <c r="C36" s="21">
        <v>2</v>
      </c>
      <c r="D36" s="21">
        <v>3</v>
      </c>
      <c r="E36" s="21"/>
      <c r="F36" s="21"/>
      <c r="G36" s="19">
        <f t="shared" si="0"/>
        <v>5</v>
      </c>
      <c r="H36" s="14"/>
      <c r="I36" s="26">
        <v>914</v>
      </c>
      <c r="J36" s="20" t="s">
        <v>55</v>
      </c>
      <c r="K36" s="21"/>
      <c r="L36" s="21"/>
      <c r="M36" s="21"/>
      <c r="N36" s="21"/>
      <c r="O36" s="19">
        <f t="shared" si="4"/>
        <v>0</v>
      </c>
    </row>
    <row r="37" spans="1:15" ht="16.5" x14ac:dyDescent="0.25">
      <c r="A37" s="26">
        <v>913</v>
      </c>
      <c r="B37" s="20" t="s">
        <v>56</v>
      </c>
      <c r="C37" s="21">
        <v>3</v>
      </c>
      <c r="D37" s="21">
        <v>15</v>
      </c>
      <c r="E37" s="21"/>
      <c r="F37" s="21"/>
      <c r="G37" s="19">
        <f t="shared" si="0"/>
        <v>18</v>
      </c>
      <c r="H37" s="14"/>
      <c r="I37" s="26">
        <v>914</v>
      </c>
      <c r="J37" s="20" t="s">
        <v>56</v>
      </c>
      <c r="K37" s="21"/>
      <c r="L37" s="21">
        <v>1</v>
      </c>
      <c r="M37" s="21"/>
      <c r="N37" s="21"/>
      <c r="O37" s="19">
        <f t="shared" si="4"/>
        <v>1</v>
      </c>
    </row>
    <row r="38" spans="1:15" ht="16.5" x14ac:dyDescent="0.25">
      <c r="A38" s="26">
        <v>913</v>
      </c>
      <c r="B38" s="20" t="s">
        <v>57</v>
      </c>
      <c r="C38" s="21">
        <v>1</v>
      </c>
      <c r="D38" s="21">
        <v>6</v>
      </c>
      <c r="E38" s="21"/>
      <c r="F38" s="21"/>
      <c r="G38" s="19">
        <f t="shared" si="0"/>
        <v>7</v>
      </c>
      <c r="H38" s="14"/>
      <c r="I38" s="26">
        <v>914</v>
      </c>
      <c r="J38" s="20" t="s">
        <v>57</v>
      </c>
      <c r="K38" s="21"/>
      <c r="L38" s="21"/>
      <c r="M38" s="21"/>
      <c r="N38" s="21"/>
      <c r="O38" s="19">
        <f t="shared" si="4"/>
        <v>0</v>
      </c>
    </row>
    <row r="39" spans="1:15" ht="16.5" x14ac:dyDescent="0.25">
      <c r="A39" s="26">
        <v>913</v>
      </c>
      <c r="B39" s="20" t="s">
        <v>58</v>
      </c>
      <c r="C39" s="21">
        <v>1</v>
      </c>
      <c r="D39" s="21"/>
      <c r="E39" s="21"/>
      <c r="F39" s="21"/>
      <c r="G39" s="19">
        <f t="shared" si="0"/>
        <v>1</v>
      </c>
      <c r="H39" s="14"/>
      <c r="I39" s="26">
        <v>914</v>
      </c>
      <c r="J39" s="20" t="s">
        <v>58</v>
      </c>
      <c r="K39" s="21"/>
      <c r="L39" s="21"/>
      <c r="M39" s="21"/>
      <c r="N39" s="21"/>
      <c r="O39" s="19">
        <f t="shared" si="4"/>
        <v>0</v>
      </c>
    </row>
    <row r="40" spans="1:15" ht="16.5" x14ac:dyDescent="0.25">
      <c r="A40" s="26">
        <v>913</v>
      </c>
      <c r="B40" s="20" t="s">
        <v>59</v>
      </c>
      <c r="C40" s="21">
        <v>5</v>
      </c>
      <c r="D40" s="21">
        <v>1</v>
      </c>
      <c r="E40" s="21"/>
      <c r="F40" s="21"/>
      <c r="G40" s="19">
        <f t="shared" si="0"/>
        <v>6</v>
      </c>
      <c r="H40" s="14"/>
      <c r="I40" s="26">
        <v>914</v>
      </c>
      <c r="J40" s="20" t="s">
        <v>59</v>
      </c>
      <c r="K40" s="21"/>
      <c r="L40" s="21"/>
      <c r="M40" s="21"/>
      <c r="N40" s="21"/>
      <c r="O40" s="19">
        <f t="shared" si="4"/>
        <v>0</v>
      </c>
    </row>
    <row r="41" spans="1:15" ht="16.5" x14ac:dyDescent="0.25">
      <c r="A41" s="26">
        <v>913</v>
      </c>
      <c r="B41" s="20" t="s">
        <v>60</v>
      </c>
      <c r="C41" s="21"/>
      <c r="D41" s="21"/>
      <c r="E41" s="21"/>
      <c r="F41" s="21"/>
      <c r="G41" s="19">
        <f t="shared" si="0"/>
        <v>0</v>
      </c>
      <c r="H41" s="14"/>
      <c r="I41" s="26">
        <v>914</v>
      </c>
      <c r="J41" s="20" t="s">
        <v>60</v>
      </c>
      <c r="K41" s="21"/>
      <c r="L41" s="21"/>
      <c r="M41" s="21"/>
      <c r="N41" s="21"/>
      <c r="O41" s="19">
        <f t="shared" si="4"/>
        <v>0</v>
      </c>
    </row>
    <row r="42" spans="1:15" ht="16.5" x14ac:dyDescent="0.25">
      <c r="A42" s="26">
        <v>913</v>
      </c>
      <c r="B42" s="20" t="s">
        <v>61</v>
      </c>
      <c r="C42" s="21">
        <v>4</v>
      </c>
      <c r="D42" s="21">
        <v>13</v>
      </c>
      <c r="E42" s="21"/>
      <c r="F42" s="21"/>
      <c r="G42" s="19">
        <f t="shared" si="0"/>
        <v>17</v>
      </c>
      <c r="H42" s="14"/>
      <c r="I42" s="26">
        <v>914</v>
      </c>
      <c r="J42" s="20" t="s">
        <v>61</v>
      </c>
      <c r="K42" s="21"/>
      <c r="L42" s="21"/>
      <c r="M42" s="21"/>
      <c r="N42" s="21"/>
      <c r="O42" s="19">
        <f t="shared" si="4"/>
        <v>0</v>
      </c>
    </row>
    <row r="43" spans="1:15" ht="16.5" x14ac:dyDescent="0.25">
      <c r="A43" s="26">
        <v>913</v>
      </c>
      <c r="B43" s="20" t="s">
        <v>62</v>
      </c>
      <c r="C43" s="21">
        <v>8</v>
      </c>
      <c r="D43" s="21">
        <v>7</v>
      </c>
      <c r="E43" s="21"/>
      <c r="F43" s="21"/>
      <c r="G43" s="19">
        <f t="shared" si="0"/>
        <v>15</v>
      </c>
      <c r="H43" s="14"/>
      <c r="I43" s="26">
        <v>914</v>
      </c>
      <c r="J43" s="20" t="s">
        <v>62</v>
      </c>
      <c r="K43" s="21"/>
      <c r="L43" s="21"/>
      <c r="M43" s="21"/>
      <c r="N43" s="21"/>
      <c r="O43" s="19">
        <f t="shared" si="4"/>
        <v>0</v>
      </c>
    </row>
    <row r="44" spans="1:15" ht="16.5" x14ac:dyDescent="0.25">
      <c r="A44" s="26">
        <v>913</v>
      </c>
      <c r="B44" s="20" t="s">
        <v>63</v>
      </c>
      <c r="C44" s="21">
        <v>10</v>
      </c>
      <c r="D44" s="21">
        <v>47</v>
      </c>
      <c r="E44" s="21"/>
      <c r="F44" s="21"/>
      <c r="G44" s="19">
        <f t="shared" si="0"/>
        <v>57</v>
      </c>
      <c r="H44" s="14"/>
      <c r="I44" s="26">
        <v>914</v>
      </c>
      <c r="J44" s="20" t="s">
        <v>63</v>
      </c>
      <c r="K44" s="21"/>
      <c r="L44" s="21"/>
      <c r="M44" s="21"/>
      <c r="N44" s="21"/>
      <c r="O44" s="19">
        <f t="shared" si="4"/>
        <v>0</v>
      </c>
    </row>
    <row r="45" spans="1:15" ht="16.5" x14ac:dyDescent="0.25">
      <c r="A45" s="26">
        <v>913</v>
      </c>
      <c r="B45" s="20" t="s">
        <v>64</v>
      </c>
      <c r="C45" s="21">
        <v>2</v>
      </c>
      <c r="D45" s="21">
        <v>15</v>
      </c>
      <c r="E45" s="21"/>
      <c r="F45" s="21"/>
      <c r="G45" s="19">
        <f t="shared" si="0"/>
        <v>17</v>
      </c>
      <c r="H45" s="14"/>
      <c r="I45" s="26">
        <v>914</v>
      </c>
      <c r="J45" s="20" t="s">
        <v>64</v>
      </c>
      <c r="K45" s="21"/>
      <c r="L45" s="21">
        <v>4</v>
      </c>
      <c r="M45" s="21"/>
      <c r="N45" s="21"/>
      <c r="O45" s="19">
        <f t="shared" si="4"/>
        <v>4</v>
      </c>
    </row>
    <row r="46" spans="1:15" ht="16.5" x14ac:dyDescent="0.25">
      <c r="A46" s="26">
        <v>913</v>
      </c>
      <c r="B46" s="20" t="s">
        <v>65</v>
      </c>
      <c r="C46" s="21"/>
      <c r="D46" s="21"/>
      <c r="E46" s="21"/>
      <c r="F46" s="21"/>
      <c r="G46" s="19">
        <f t="shared" si="0"/>
        <v>0</v>
      </c>
      <c r="H46" s="14"/>
      <c r="I46" s="26">
        <v>914</v>
      </c>
      <c r="J46" s="20" t="s">
        <v>65</v>
      </c>
      <c r="K46" s="21"/>
      <c r="L46" s="21"/>
      <c r="M46" s="21"/>
      <c r="N46" s="21"/>
      <c r="O46" s="19">
        <f t="shared" si="4"/>
        <v>0</v>
      </c>
    </row>
    <row r="47" spans="1:15" ht="16.5" x14ac:dyDescent="0.25">
      <c r="A47" s="26">
        <v>913</v>
      </c>
      <c r="B47" s="20" t="s">
        <v>43</v>
      </c>
      <c r="C47" s="21"/>
      <c r="D47" s="21"/>
      <c r="E47" s="21"/>
      <c r="F47" s="21"/>
      <c r="G47" s="19">
        <f t="shared" si="0"/>
        <v>0</v>
      </c>
      <c r="H47" s="14"/>
      <c r="I47" s="26">
        <v>914</v>
      </c>
      <c r="J47" s="20" t="s">
        <v>43</v>
      </c>
      <c r="K47" s="21"/>
      <c r="L47" s="21"/>
      <c r="M47" s="21"/>
      <c r="N47" s="21"/>
      <c r="O47" s="19">
        <f t="shared" si="4"/>
        <v>0</v>
      </c>
    </row>
    <row r="48" spans="1:15" ht="16.5" x14ac:dyDescent="0.25">
      <c r="A48" s="26">
        <v>913</v>
      </c>
      <c r="B48" s="20" t="s">
        <v>66</v>
      </c>
      <c r="C48" s="21"/>
      <c r="D48" s="21"/>
      <c r="E48" s="21"/>
      <c r="F48" s="21"/>
      <c r="G48" s="19">
        <f t="shared" si="0"/>
        <v>0</v>
      </c>
      <c r="H48" s="14"/>
      <c r="I48" s="26">
        <v>914</v>
      </c>
      <c r="J48" s="20" t="s">
        <v>66</v>
      </c>
      <c r="K48" s="21"/>
      <c r="L48" s="21"/>
      <c r="M48" s="21"/>
      <c r="N48" s="21"/>
      <c r="O48" s="19">
        <f t="shared" si="4"/>
        <v>0</v>
      </c>
    </row>
    <row r="49" spans="1:15" ht="16.5" x14ac:dyDescent="0.25">
      <c r="A49" s="26">
        <v>913</v>
      </c>
      <c r="B49" s="27" t="s">
        <v>44</v>
      </c>
      <c r="C49" s="28">
        <f>SUM(C27:C48)</f>
        <v>121</v>
      </c>
      <c r="D49" s="28">
        <f t="shared" ref="D49:G49" si="5">SUM(D27:D48)</f>
        <v>460</v>
      </c>
      <c r="E49" s="28">
        <f t="shared" si="5"/>
        <v>1</v>
      </c>
      <c r="F49" s="28">
        <f t="shared" si="5"/>
        <v>0</v>
      </c>
      <c r="G49" s="28">
        <f t="shared" si="5"/>
        <v>582</v>
      </c>
      <c r="H49" s="14"/>
      <c r="I49" s="26">
        <v>914</v>
      </c>
      <c r="J49" s="27" t="s">
        <v>44</v>
      </c>
      <c r="K49" s="28">
        <f>SUM(K27:K48)</f>
        <v>0</v>
      </c>
      <c r="L49" s="28">
        <f t="shared" ref="L49:O49" si="6">SUM(L27:L48)</f>
        <v>6</v>
      </c>
      <c r="M49" s="28">
        <f t="shared" si="6"/>
        <v>0</v>
      </c>
      <c r="N49" s="28">
        <f t="shared" si="6"/>
        <v>0</v>
      </c>
      <c r="O49" s="28">
        <f t="shared" si="6"/>
        <v>6</v>
      </c>
    </row>
    <row r="50" spans="1:15" x14ac:dyDescent="0.25">
      <c r="A50" s="14"/>
      <c r="B50" s="14"/>
      <c r="C50" s="14"/>
      <c r="D50" s="14"/>
      <c r="E50" s="14"/>
      <c r="F50" s="14"/>
      <c r="G50" s="14"/>
      <c r="H50" s="14"/>
      <c r="I50" s="14"/>
      <c r="J50" s="14"/>
      <c r="K50" s="14"/>
      <c r="L50" s="14"/>
      <c r="M50" s="14"/>
      <c r="N50" s="14"/>
      <c r="O50" s="14"/>
    </row>
    <row r="51" spans="1:15" ht="15" customHeight="1" x14ac:dyDescent="0.25">
      <c r="A51" s="95" t="s">
        <v>37</v>
      </c>
      <c r="B51" s="95"/>
      <c r="C51" s="95"/>
      <c r="D51" s="95"/>
      <c r="E51" s="95"/>
      <c r="F51" s="95"/>
      <c r="G51" s="95"/>
      <c r="H51" s="14"/>
      <c r="I51" s="95" t="s">
        <v>37</v>
      </c>
      <c r="J51" s="95"/>
      <c r="K51" s="95"/>
      <c r="L51" s="95"/>
      <c r="M51" s="95"/>
      <c r="N51" s="95"/>
      <c r="O51" s="95"/>
    </row>
    <row r="52" spans="1:15" ht="16.5" x14ac:dyDescent="0.25">
      <c r="A52" s="15" t="s">
        <v>38</v>
      </c>
      <c r="B52" s="15" t="s">
        <v>39</v>
      </c>
      <c r="C52" s="15" t="s">
        <v>40</v>
      </c>
      <c r="D52" s="15" t="s">
        <v>41</v>
      </c>
      <c r="E52" s="15" t="s">
        <v>42</v>
      </c>
      <c r="F52" s="15" t="s">
        <v>43</v>
      </c>
      <c r="G52" s="15" t="s">
        <v>44</v>
      </c>
      <c r="H52" s="14"/>
      <c r="I52" s="15" t="s">
        <v>38</v>
      </c>
      <c r="J52" s="15" t="s">
        <v>39</v>
      </c>
      <c r="K52" s="15" t="s">
        <v>40</v>
      </c>
      <c r="L52" s="15" t="s">
        <v>41</v>
      </c>
      <c r="M52" s="15" t="s">
        <v>42</v>
      </c>
      <c r="N52" s="15" t="s">
        <v>43</v>
      </c>
      <c r="O52" s="15" t="s">
        <v>44</v>
      </c>
    </row>
    <row r="53" spans="1:15" ht="16.5" x14ac:dyDescent="0.25">
      <c r="A53" s="16">
        <v>915</v>
      </c>
      <c r="B53" s="90" t="s">
        <v>45</v>
      </c>
      <c r="C53" s="91">
        <v>6</v>
      </c>
      <c r="D53" s="91">
        <v>39</v>
      </c>
      <c r="E53" s="91"/>
      <c r="F53" s="91"/>
      <c r="G53" s="86">
        <f>SUM(C53:F53)</f>
        <v>45</v>
      </c>
      <c r="H53" s="14"/>
      <c r="I53" s="16">
        <v>916</v>
      </c>
      <c r="J53" s="17" t="s">
        <v>45</v>
      </c>
      <c r="K53" s="18">
        <v>6</v>
      </c>
      <c r="L53" s="18">
        <v>5</v>
      </c>
      <c r="M53" s="18"/>
      <c r="N53" s="18"/>
      <c r="O53" s="19">
        <f>SUM(K53:N53)</f>
        <v>11</v>
      </c>
    </row>
    <row r="54" spans="1:15" ht="16.5" x14ac:dyDescent="0.25">
      <c r="A54" s="16">
        <v>915</v>
      </c>
      <c r="B54" s="84" t="s">
        <v>47</v>
      </c>
      <c r="C54" s="85">
        <v>9</v>
      </c>
      <c r="D54" s="85">
        <v>2</v>
      </c>
      <c r="E54" s="85"/>
      <c r="F54" s="85"/>
      <c r="G54" s="86">
        <f t="shared" ref="G54:G74" si="7">SUM(C54:F54)</f>
        <v>11</v>
      </c>
      <c r="H54" s="14"/>
      <c r="I54" s="16">
        <v>916</v>
      </c>
      <c r="J54" s="20" t="s">
        <v>47</v>
      </c>
      <c r="K54" s="21">
        <v>7</v>
      </c>
      <c r="L54" s="21">
        <v>3</v>
      </c>
      <c r="M54" s="21"/>
      <c r="N54" s="21"/>
      <c r="O54" s="19">
        <f t="shared" ref="O54:O74" si="8">SUM(K54:N54)</f>
        <v>10</v>
      </c>
    </row>
    <row r="55" spans="1:15" ht="16.5" x14ac:dyDescent="0.25">
      <c r="A55" s="16">
        <v>915</v>
      </c>
      <c r="B55" s="84" t="s">
        <v>48</v>
      </c>
      <c r="C55" s="85">
        <v>4</v>
      </c>
      <c r="D55" s="85">
        <v>14</v>
      </c>
      <c r="E55" s="85"/>
      <c r="F55" s="85"/>
      <c r="G55" s="86">
        <f t="shared" si="7"/>
        <v>18</v>
      </c>
      <c r="H55" s="14"/>
      <c r="I55" s="16">
        <v>916</v>
      </c>
      <c r="J55" s="20" t="s">
        <v>48</v>
      </c>
      <c r="K55" s="21">
        <v>1</v>
      </c>
      <c r="L55" s="21"/>
      <c r="M55" s="21"/>
      <c r="N55" s="21"/>
      <c r="O55" s="19">
        <f t="shared" si="8"/>
        <v>1</v>
      </c>
    </row>
    <row r="56" spans="1:15" ht="16.5" x14ac:dyDescent="0.25">
      <c r="A56" s="16">
        <v>915</v>
      </c>
      <c r="B56" s="84" t="s">
        <v>49</v>
      </c>
      <c r="C56" s="85">
        <v>12</v>
      </c>
      <c r="D56" s="85">
        <v>43</v>
      </c>
      <c r="E56" s="85"/>
      <c r="F56" s="85"/>
      <c r="G56" s="86">
        <f t="shared" si="7"/>
        <v>55</v>
      </c>
      <c r="H56" s="14"/>
      <c r="I56" s="16">
        <v>916</v>
      </c>
      <c r="J56" s="20" t="s">
        <v>49</v>
      </c>
      <c r="K56" s="21">
        <v>13</v>
      </c>
      <c r="L56" s="21">
        <v>6</v>
      </c>
      <c r="M56" s="21"/>
      <c r="N56" s="21"/>
      <c r="O56" s="19">
        <f t="shared" si="8"/>
        <v>19</v>
      </c>
    </row>
    <row r="57" spans="1:15" ht="16.5" x14ac:dyDescent="0.25">
      <c r="A57" s="16">
        <v>915</v>
      </c>
      <c r="B57" s="84" t="s">
        <v>50</v>
      </c>
      <c r="C57" s="85">
        <v>18</v>
      </c>
      <c r="D57" s="85">
        <v>75</v>
      </c>
      <c r="E57" s="85"/>
      <c r="F57" s="85"/>
      <c r="G57" s="86">
        <f t="shared" si="7"/>
        <v>93</v>
      </c>
      <c r="H57" s="14"/>
      <c r="I57" s="16">
        <v>916</v>
      </c>
      <c r="J57" s="20" t="s">
        <v>50</v>
      </c>
      <c r="K57" s="21">
        <v>9</v>
      </c>
      <c r="L57" s="21">
        <v>9</v>
      </c>
      <c r="M57" s="21"/>
      <c r="N57" s="21"/>
      <c r="O57" s="19">
        <f t="shared" si="8"/>
        <v>18</v>
      </c>
    </row>
    <row r="58" spans="1:15" ht="16.5" x14ac:dyDescent="0.25">
      <c r="A58" s="16">
        <v>915</v>
      </c>
      <c r="B58" s="84" t="s">
        <v>51</v>
      </c>
      <c r="C58" s="85">
        <v>8</v>
      </c>
      <c r="D58" s="85">
        <v>21</v>
      </c>
      <c r="E58" s="85"/>
      <c r="F58" s="85"/>
      <c r="G58" s="86">
        <f t="shared" si="7"/>
        <v>29</v>
      </c>
      <c r="H58" s="14"/>
      <c r="I58" s="16">
        <v>916</v>
      </c>
      <c r="J58" s="20" t="s">
        <v>51</v>
      </c>
      <c r="K58" s="21">
        <v>0</v>
      </c>
      <c r="L58" s="21">
        <v>0</v>
      </c>
      <c r="M58" s="21"/>
      <c r="N58" s="21"/>
      <c r="O58" s="19">
        <f t="shared" si="8"/>
        <v>0</v>
      </c>
    </row>
    <row r="59" spans="1:15" ht="16.5" x14ac:dyDescent="0.25">
      <c r="A59" s="16">
        <v>915</v>
      </c>
      <c r="B59" s="84" t="s">
        <v>52</v>
      </c>
      <c r="C59" s="85">
        <v>27</v>
      </c>
      <c r="D59" s="85">
        <v>98</v>
      </c>
      <c r="E59" s="85"/>
      <c r="F59" s="85"/>
      <c r="G59" s="86">
        <f t="shared" si="7"/>
        <v>125</v>
      </c>
      <c r="H59" s="14"/>
      <c r="I59" s="16">
        <v>916</v>
      </c>
      <c r="J59" s="20" t="s">
        <v>52</v>
      </c>
      <c r="K59" s="21">
        <v>16</v>
      </c>
      <c r="L59" s="21">
        <v>12</v>
      </c>
      <c r="M59" s="21"/>
      <c r="N59" s="21"/>
      <c r="O59" s="19">
        <f t="shared" si="8"/>
        <v>28</v>
      </c>
    </row>
    <row r="60" spans="1:15" ht="16.5" x14ac:dyDescent="0.25">
      <c r="A60" s="16">
        <v>915</v>
      </c>
      <c r="B60" s="84" t="s">
        <v>53</v>
      </c>
      <c r="C60" s="85">
        <v>28</v>
      </c>
      <c r="D60" s="85">
        <v>90</v>
      </c>
      <c r="E60" s="85"/>
      <c r="F60" s="85"/>
      <c r="G60" s="86">
        <f t="shared" si="7"/>
        <v>118</v>
      </c>
      <c r="H60" s="14"/>
      <c r="I60" s="16">
        <v>916</v>
      </c>
      <c r="J60" s="20" t="s">
        <v>53</v>
      </c>
      <c r="K60" s="21">
        <v>25</v>
      </c>
      <c r="L60" s="21">
        <v>20</v>
      </c>
      <c r="M60" s="21"/>
      <c r="N60" s="21"/>
      <c r="O60" s="19">
        <f t="shared" si="8"/>
        <v>45</v>
      </c>
    </row>
    <row r="61" spans="1:15" ht="16.5" x14ac:dyDescent="0.25">
      <c r="A61" s="16">
        <v>915</v>
      </c>
      <c r="B61" s="84" t="s">
        <v>54</v>
      </c>
      <c r="C61" s="85">
        <v>2</v>
      </c>
      <c r="D61" s="85">
        <v>14</v>
      </c>
      <c r="E61" s="85"/>
      <c r="F61" s="85"/>
      <c r="G61" s="86">
        <f t="shared" si="7"/>
        <v>16</v>
      </c>
      <c r="H61" s="14"/>
      <c r="I61" s="16">
        <v>916</v>
      </c>
      <c r="J61" s="20" t="s">
        <v>54</v>
      </c>
      <c r="K61" s="21">
        <v>7</v>
      </c>
      <c r="L61" s="21">
        <v>4</v>
      </c>
      <c r="M61" s="21"/>
      <c r="N61" s="21"/>
      <c r="O61" s="19">
        <f t="shared" si="8"/>
        <v>11</v>
      </c>
    </row>
    <row r="62" spans="1:15" ht="16.5" x14ac:dyDescent="0.25">
      <c r="A62" s="16">
        <v>915</v>
      </c>
      <c r="B62" s="84" t="s">
        <v>55</v>
      </c>
      <c r="C62" s="85">
        <v>8</v>
      </c>
      <c r="D62" s="85">
        <v>27</v>
      </c>
      <c r="E62" s="85"/>
      <c r="F62" s="85"/>
      <c r="G62" s="86">
        <f t="shared" si="7"/>
        <v>35</v>
      </c>
      <c r="H62" s="14"/>
      <c r="I62" s="16">
        <v>916</v>
      </c>
      <c r="J62" s="20" t="s">
        <v>55</v>
      </c>
      <c r="K62" s="21">
        <v>8</v>
      </c>
      <c r="L62" s="21">
        <v>11</v>
      </c>
      <c r="M62" s="21"/>
      <c r="N62" s="21"/>
      <c r="O62" s="19">
        <f t="shared" si="8"/>
        <v>19</v>
      </c>
    </row>
    <row r="63" spans="1:15" ht="16.5" x14ac:dyDescent="0.25">
      <c r="A63" s="16">
        <v>915</v>
      </c>
      <c r="B63" s="84" t="s">
        <v>56</v>
      </c>
      <c r="C63" s="85">
        <v>14</v>
      </c>
      <c r="D63" s="85">
        <v>46</v>
      </c>
      <c r="E63" s="85"/>
      <c r="F63" s="85"/>
      <c r="G63" s="86">
        <f t="shared" si="7"/>
        <v>60</v>
      </c>
      <c r="H63" s="14"/>
      <c r="I63" s="16">
        <v>916</v>
      </c>
      <c r="J63" s="20" t="s">
        <v>56</v>
      </c>
      <c r="K63" s="21">
        <v>9</v>
      </c>
      <c r="L63" s="21">
        <v>6</v>
      </c>
      <c r="M63" s="21"/>
      <c r="N63" s="21"/>
      <c r="O63" s="19">
        <f t="shared" si="8"/>
        <v>15</v>
      </c>
    </row>
    <row r="64" spans="1:15" ht="16.5" x14ac:dyDescent="0.25">
      <c r="A64" s="16">
        <v>915</v>
      </c>
      <c r="B64" s="84" t="s">
        <v>57</v>
      </c>
      <c r="C64" s="85">
        <v>7</v>
      </c>
      <c r="D64" s="85">
        <v>12</v>
      </c>
      <c r="E64" s="85"/>
      <c r="F64" s="85"/>
      <c r="G64" s="86">
        <f t="shared" si="7"/>
        <v>19</v>
      </c>
      <c r="H64" s="14"/>
      <c r="I64" s="16">
        <v>916</v>
      </c>
      <c r="J64" s="20" t="s">
        <v>57</v>
      </c>
      <c r="K64" s="21">
        <v>1</v>
      </c>
      <c r="L64" s="21"/>
      <c r="M64" s="21"/>
      <c r="N64" s="21"/>
      <c r="O64" s="19">
        <f t="shared" si="8"/>
        <v>1</v>
      </c>
    </row>
    <row r="65" spans="1:15" ht="16.5" x14ac:dyDescent="0.25">
      <c r="A65" s="16">
        <v>915</v>
      </c>
      <c r="B65" s="84" t="s">
        <v>58</v>
      </c>
      <c r="C65" s="85"/>
      <c r="D65" s="85">
        <v>2</v>
      </c>
      <c r="E65" s="85"/>
      <c r="F65" s="85"/>
      <c r="G65" s="86">
        <f t="shared" si="7"/>
        <v>2</v>
      </c>
      <c r="H65" s="14"/>
      <c r="I65" s="16">
        <v>916</v>
      </c>
      <c r="J65" s="20" t="s">
        <v>58</v>
      </c>
      <c r="K65" s="21">
        <v>0</v>
      </c>
      <c r="L65" s="21">
        <v>0</v>
      </c>
      <c r="M65" s="21"/>
      <c r="N65" s="21"/>
      <c r="O65" s="19">
        <f t="shared" si="8"/>
        <v>0</v>
      </c>
    </row>
    <row r="66" spans="1:15" ht="16.5" x14ac:dyDescent="0.25">
      <c r="A66" s="16">
        <v>915</v>
      </c>
      <c r="B66" s="84" t="s">
        <v>59</v>
      </c>
      <c r="C66" s="85">
        <v>30</v>
      </c>
      <c r="D66" s="85">
        <v>51</v>
      </c>
      <c r="E66" s="85"/>
      <c r="F66" s="85"/>
      <c r="G66" s="86">
        <f t="shared" si="7"/>
        <v>81</v>
      </c>
      <c r="H66" s="14"/>
      <c r="I66" s="16">
        <v>916</v>
      </c>
      <c r="J66" s="20" t="s">
        <v>59</v>
      </c>
      <c r="K66" s="21">
        <v>17</v>
      </c>
      <c r="L66" s="21">
        <v>10</v>
      </c>
      <c r="M66" s="21"/>
      <c r="N66" s="21"/>
      <c r="O66" s="19">
        <f t="shared" si="8"/>
        <v>27</v>
      </c>
    </row>
    <row r="67" spans="1:15" ht="16.5" x14ac:dyDescent="0.25">
      <c r="A67" s="16">
        <v>915</v>
      </c>
      <c r="B67" s="84" t="s">
        <v>60</v>
      </c>
      <c r="C67" s="85">
        <v>1</v>
      </c>
      <c r="D67" s="85">
        <v>4</v>
      </c>
      <c r="E67" s="85"/>
      <c r="F67" s="85"/>
      <c r="G67" s="86">
        <f t="shared" si="7"/>
        <v>5</v>
      </c>
      <c r="H67" s="14"/>
      <c r="I67" s="16">
        <v>916</v>
      </c>
      <c r="J67" s="20" t="s">
        <v>60</v>
      </c>
      <c r="K67" s="21">
        <v>0</v>
      </c>
      <c r="L67" s="21">
        <v>0</v>
      </c>
      <c r="M67" s="21"/>
      <c r="N67" s="21"/>
      <c r="O67" s="19">
        <f t="shared" si="8"/>
        <v>0</v>
      </c>
    </row>
    <row r="68" spans="1:15" ht="16.5" x14ac:dyDescent="0.25">
      <c r="A68" s="16">
        <v>915</v>
      </c>
      <c r="B68" s="84" t="s">
        <v>61</v>
      </c>
      <c r="C68" s="85">
        <v>1</v>
      </c>
      <c r="D68" s="85">
        <v>13</v>
      </c>
      <c r="E68" s="85"/>
      <c r="F68" s="85"/>
      <c r="G68" s="86">
        <f t="shared" si="7"/>
        <v>14</v>
      </c>
      <c r="H68" s="14"/>
      <c r="I68" s="16">
        <v>916</v>
      </c>
      <c r="J68" s="20" t="s">
        <v>61</v>
      </c>
      <c r="K68" s="21">
        <v>3</v>
      </c>
      <c r="L68" s="21">
        <v>6</v>
      </c>
      <c r="M68" s="21"/>
      <c r="N68" s="21"/>
      <c r="O68" s="19">
        <f t="shared" si="8"/>
        <v>9</v>
      </c>
    </row>
    <row r="69" spans="1:15" ht="16.5" x14ac:dyDescent="0.25">
      <c r="A69" s="16">
        <v>915</v>
      </c>
      <c r="B69" s="84" t="s">
        <v>62</v>
      </c>
      <c r="C69" s="85">
        <v>158</v>
      </c>
      <c r="D69" s="85">
        <v>228</v>
      </c>
      <c r="E69" s="85"/>
      <c r="F69" s="85"/>
      <c r="G69" s="86">
        <f t="shared" si="7"/>
        <v>386</v>
      </c>
      <c r="H69" s="14"/>
      <c r="I69" s="16">
        <v>916</v>
      </c>
      <c r="J69" s="20" t="s">
        <v>62</v>
      </c>
      <c r="K69" s="21">
        <v>5</v>
      </c>
      <c r="L69" s="21">
        <v>6</v>
      </c>
      <c r="M69" s="21"/>
      <c r="N69" s="21"/>
      <c r="O69" s="19">
        <f t="shared" si="8"/>
        <v>11</v>
      </c>
    </row>
    <row r="70" spans="1:15" ht="16.5" x14ac:dyDescent="0.25">
      <c r="A70" s="16">
        <v>915</v>
      </c>
      <c r="B70" s="84" t="s">
        <v>63</v>
      </c>
      <c r="C70" s="85">
        <v>9</v>
      </c>
      <c r="D70" s="85">
        <v>27</v>
      </c>
      <c r="E70" s="85"/>
      <c r="F70" s="85"/>
      <c r="G70" s="86">
        <f t="shared" si="7"/>
        <v>36</v>
      </c>
      <c r="H70" s="14"/>
      <c r="I70" s="16">
        <v>916</v>
      </c>
      <c r="J70" s="20" t="s">
        <v>63</v>
      </c>
      <c r="K70" s="21">
        <v>1</v>
      </c>
      <c r="L70" s="21">
        <v>1</v>
      </c>
      <c r="M70" s="21"/>
      <c r="N70" s="21"/>
      <c r="O70" s="19">
        <f t="shared" si="8"/>
        <v>2</v>
      </c>
    </row>
    <row r="71" spans="1:15" ht="16.5" x14ac:dyDescent="0.25">
      <c r="A71" s="16">
        <v>915</v>
      </c>
      <c r="B71" s="84" t="s">
        <v>64</v>
      </c>
      <c r="C71" s="85">
        <v>60</v>
      </c>
      <c r="D71" s="85">
        <v>281</v>
      </c>
      <c r="E71" s="85"/>
      <c r="F71" s="85"/>
      <c r="G71" s="86">
        <f t="shared" si="7"/>
        <v>341</v>
      </c>
      <c r="H71" s="14"/>
      <c r="I71" s="16">
        <v>916</v>
      </c>
      <c r="J71" s="20" t="s">
        <v>64</v>
      </c>
      <c r="K71" s="21">
        <v>9</v>
      </c>
      <c r="L71" s="21">
        <v>9</v>
      </c>
      <c r="M71" s="21"/>
      <c r="N71" s="21"/>
      <c r="O71" s="19">
        <f t="shared" si="8"/>
        <v>18</v>
      </c>
    </row>
    <row r="72" spans="1:15" ht="16.5" x14ac:dyDescent="0.25">
      <c r="A72" s="16">
        <v>915</v>
      </c>
      <c r="B72" s="84" t="s">
        <v>65</v>
      </c>
      <c r="C72" s="85"/>
      <c r="D72" s="85"/>
      <c r="E72" s="85"/>
      <c r="F72" s="85"/>
      <c r="G72" s="86">
        <f t="shared" si="7"/>
        <v>0</v>
      </c>
      <c r="H72" s="14"/>
      <c r="I72" s="16">
        <v>916</v>
      </c>
      <c r="J72" s="20" t="s">
        <v>65</v>
      </c>
      <c r="K72" s="21"/>
      <c r="L72" s="21"/>
      <c r="M72" s="21"/>
      <c r="N72" s="21"/>
      <c r="O72" s="19">
        <f t="shared" si="8"/>
        <v>0</v>
      </c>
    </row>
    <row r="73" spans="1:15" ht="16.5" x14ac:dyDescent="0.25">
      <c r="A73" s="16">
        <v>915</v>
      </c>
      <c r="B73" s="84" t="s">
        <v>43</v>
      </c>
      <c r="C73" s="85"/>
      <c r="D73" s="85"/>
      <c r="E73" s="85"/>
      <c r="F73" s="85"/>
      <c r="G73" s="86">
        <f t="shared" si="7"/>
        <v>0</v>
      </c>
      <c r="H73" s="14"/>
      <c r="I73" s="16">
        <v>916</v>
      </c>
      <c r="J73" s="20" t="s">
        <v>43</v>
      </c>
      <c r="K73" s="21"/>
      <c r="L73" s="21"/>
      <c r="M73" s="21"/>
      <c r="N73" s="21"/>
      <c r="O73" s="19">
        <f t="shared" si="8"/>
        <v>0</v>
      </c>
    </row>
    <row r="74" spans="1:15" ht="16.5" x14ac:dyDescent="0.25">
      <c r="A74" s="16">
        <v>915</v>
      </c>
      <c r="B74" s="84" t="s">
        <v>66</v>
      </c>
      <c r="C74" s="85"/>
      <c r="D74" s="85"/>
      <c r="E74" s="85"/>
      <c r="F74" s="85"/>
      <c r="G74" s="86">
        <f t="shared" si="7"/>
        <v>0</v>
      </c>
      <c r="H74" s="14"/>
      <c r="I74" s="16">
        <v>916</v>
      </c>
      <c r="J74" s="20" t="s">
        <v>66</v>
      </c>
      <c r="K74" s="21"/>
      <c r="L74" s="21"/>
      <c r="M74" s="21"/>
      <c r="N74" s="21"/>
      <c r="O74" s="19">
        <f t="shared" si="8"/>
        <v>0</v>
      </c>
    </row>
    <row r="75" spans="1:15" ht="17.25" thickBot="1" x14ac:dyDescent="0.3">
      <c r="A75" s="16">
        <v>915</v>
      </c>
      <c r="B75" s="22" t="s">
        <v>44</v>
      </c>
      <c r="C75" s="23">
        <f>SUM(C53:C74)</f>
        <v>402</v>
      </c>
      <c r="D75" s="23">
        <f t="shared" ref="D75:G75" si="9">SUM(D53:D74)</f>
        <v>1087</v>
      </c>
      <c r="E75" s="23">
        <f t="shared" si="9"/>
        <v>0</v>
      </c>
      <c r="F75" s="23">
        <f t="shared" si="9"/>
        <v>0</v>
      </c>
      <c r="G75" s="23">
        <f t="shared" si="9"/>
        <v>1489</v>
      </c>
      <c r="H75" s="14"/>
      <c r="I75" s="16">
        <v>916</v>
      </c>
      <c r="J75" s="22" t="s">
        <v>44</v>
      </c>
      <c r="K75" s="23">
        <f>SUM(K53:K74)</f>
        <v>137</v>
      </c>
      <c r="L75" s="23">
        <f t="shared" ref="L75:O75" si="10">SUM(L53:L74)</f>
        <v>108</v>
      </c>
      <c r="M75" s="23">
        <f t="shared" si="10"/>
        <v>0</v>
      </c>
      <c r="N75" s="23">
        <f t="shared" si="10"/>
        <v>0</v>
      </c>
      <c r="O75" s="23">
        <f t="shared" si="10"/>
        <v>245</v>
      </c>
    </row>
    <row r="76" spans="1:15" ht="18" thickTop="1" thickBot="1" x14ac:dyDescent="0.3">
      <c r="A76" s="24" t="s">
        <v>38</v>
      </c>
      <c r="B76" s="25" t="s">
        <v>39</v>
      </c>
      <c r="C76" s="25" t="s">
        <v>40</v>
      </c>
      <c r="D76" s="25" t="s">
        <v>41</v>
      </c>
      <c r="E76" s="25" t="s">
        <v>42</v>
      </c>
      <c r="F76" s="25" t="s">
        <v>43</v>
      </c>
      <c r="G76" s="25" t="s">
        <v>44</v>
      </c>
      <c r="H76" s="14"/>
      <c r="I76" s="24" t="s">
        <v>38</v>
      </c>
      <c r="J76" s="25" t="s">
        <v>39</v>
      </c>
      <c r="K76" s="25" t="s">
        <v>40</v>
      </c>
      <c r="L76" s="25" t="s">
        <v>41</v>
      </c>
      <c r="M76" s="25" t="s">
        <v>42</v>
      </c>
      <c r="N76" s="25" t="s">
        <v>43</v>
      </c>
      <c r="O76" s="25" t="s">
        <v>44</v>
      </c>
    </row>
    <row r="77" spans="1:15" ht="17.25" thickTop="1" x14ac:dyDescent="0.25">
      <c r="A77" s="16">
        <v>917</v>
      </c>
      <c r="B77" s="17" t="s">
        <v>45</v>
      </c>
      <c r="C77" s="18">
        <v>1</v>
      </c>
      <c r="D77" s="18">
        <v>1</v>
      </c>
      <c r="E77" s="18"/>
      <c r="F77" s="18"/>
      <c r="G77" s="19">
        <f>SUM(C77:F77)</f>
        <v>2</v>
      </c>
      <c r="H77" s="14"/>
      <c r="I77" s="26">
        <v>918</v>
      </c>
      <c r="J77" s="17" t="s">
        <v>45</v>
      </c>
      <c r="K77" s="18">
        <v>7</v>
      </c>
      <c r="L77" s="18">
        <v>16</v>
      </c>
      <c r="M77" s="18"/>
      <c r="N77" s="18"/>
      <c r="O77" s="19">
        <f>SUM(K77:N77)</f>
        <v>23</v>
      </c>
    </row>
    <row r="78" spans="1:15" ht="16.5" x14ac:dyDescent="0.25">
      <c r="A78" s="16">
        <v>917</v>
      </c>
      <c r="B78" s="20" t="s">
        <v>47</v>
      </c>
      <c r="C78" s="21">
        <v>18</v>
      </c>
      <c r="D78" s="21">
        <v>12</v>
      </c>
      <c r="E78" s="21"/>
      <c r="F78" s="21"/>
      <c r="G78" s="19">
        <f t="shared" ref="G78:G99" si="11">SUM(C78:F78)</f>
        <v>30</v>
      </c>
      <c r="H78" s="14"/>
      <c r="I78" s="26">
        <v>918</v>
      </c>
      <c r="J78" s="20" t="s">
        <v>47</v>
      </c>
      <c r="K78" s="21">
        <v>4</v>
      </c>
      <c r="L78" s="21">
        <v>4</v>
      </c>
      <c r="M78" s="21"/>
      <c r="N78" s="21"/>
      <c r="O78" s="19">
        <f t="shared" ref="O78:O98" si="12">SUM(K78:N78)</f>
        <v>8</v>
      </c>
    </row>
    <row r="79" spans="1:15" ht="16.5" x14ac:dyDescent="0.25">
      <c r="A79" s="16">
        <v>917</v>
      </c>
      <c r="B79" s="20" t="s">
        <v>48</v>
      </c>
      <c r="C79" s="21">
        <v>36</v>
      </c>
      <c r="D79" s="21">
        <v>43</v>
      </c>
      <c r="E79" s="21"/>
      <c r="F79" s="21"/>
      <c r="G79" s="19">
        <f t="shared" si="11"/>
        <v>79</v>
      </c>
      <c r="H79" s="14"/>
      <c r="I79" s="26">
        <v>918</v>
      </c>
      <c r="J79" s="20" t="s">
        <v>48</v>
      </c>
      <c r="K79" s="21">
        <v>12</v>
      </c>
      <c r="L79" s="21">
        <v>24</v>
      </c>
      <c r="M79" s="21"/>
      <c r="N79" s="21"/>
      <c r="O79" s="19">
        <f t="shared" si="12"/>
        <v>36</v>
      </c>
    </row>
    <row r="80" spans="1:15" ht="16.5" x14ac:dyDescent="0.25">
      <c r="A80" s="16">
        <v>917</v>
      </c>
      <c r="B80" s="20" t="s">
        <v>49</v>
      </c>
      <c r="C80" s="21">
        <v>27</v>
      </c>
      <c r="D80" s="21">
        <v>36</v>
      </c>
      <c r="E80" s="21"/>
      <c r="F80" s="21"/>
      <c r="G80" s="19">
        <f t="shared" si="11"/>
        <v>63</v>
      </c>
      <c r="H80" s="14"/>
      <c r="I80" s="26">
        <v>918</v>
      </c>
      <c r="J80" s="20" t="s">
        <v>49</v>
      </c>
      <c r="K80" s="21">
        <v>38</v>
      </c>
      <c r="L80" s="21">
        <v>52</v>
      </c>
      <c r="M80" s="21"/>
      <c r="N80" s="21"/>
      <c r="O80" s="19">
        <f t="shared" si="12"/>
        <v>90</v>
      </c>
    </row>
    <row r="81" spans="1:15" ht="16.5" x14ac:dyDescent="0.25">
      <c r="A81" s="16">
        <v>917</v>
      </c>
      <c r="B81" s="20" t="s">
        <v>50</v>
      </c>
      <c r="C81" s="21">
        <v>75</v>
      </c>
      <c r="D81" s="21">
        <v>60</v>
      </c>
      <c r="E81" s="21"/>
      <c r="F81" s="21"/>
      <c r="G81" s="19">
        <f t="shared" si="11"/>
        <v>135</v>
      </c>
      <c r="H81" s="14"/>
      <c r="I81" s="26">
        <v>918</v>
      </c>
      <c r="J81" s="20" t="s">
        <v>50</v>
      </c>
      <c r="K81" s="21">
        <v>68</v>
      </c>
      <c r="L81" s="21">
        <v>147</v>
      </c>
      <c r="M81" s="21"/>
      <c r="N81" s="21"/>
      <c r="O81" s="19">
        <f t="shared" si="12"/>
        <v>215</v>
      </c>
    </row>
    <row r="82" spans="1:15" ht="16.5" x14ac:dyDescent="0.25">
      <c r="A82" s="16">
        <v>917</v>
      </c>
      <c r="B82" s="20" t="s">
        <v>51</v>
      </c>
      <c r="C82" s="21">
        <v>0</v>
      </c>
      <c r="D82" s="21">
        <v>0</v>
      </c>
      <c r="E82" s="21"/>
      <c r="F82" s="21"/>
      <c r="G82" s="19">
        <f t="shared" si="11"/>
        <v>0</v>
      </c>
      <c r="H82" s="14"/>
      <c r="I82" s="26">
        <v>918</v>
      </c>
      <c r="J82" s="20" t="s">
        <v>51</v>
      </c>
      <c r="K82" s="21">
        <v>15</v>
      </c>
      <c r="L82" s="21">
        <v>31</v>
      </c>
      <c r="M82" s="21"/>
      <c r="N82" s="21"/>
      <c r="O82" s="19">
        <f t="shared" si="12"/>
        <v>46</v>
      </c>
    </row>
    <row r="83" spans="1:15" ht="16.5" x14ac:dyDescent="0.25">
      <c r="A83" s="16">
        <v>917</v>
      </c>
      <c r="B83" s="20" t="s">
        <v>52</v>
      </c>
      <c r="C83" s="21">
        <v>37</v>
      </c>
      <c r="D83" s="21">
        <v>40</v>
      </c>
      <c r="E83" s="21"/>
      <c r="F83" s="21"/>
      <c r="G83" s="19">
        <f t="shared" si="11"/>
        <v>77</v>
      </c>
      <c r="H83" s="14"/>
      <c r="I83" s="26">
        <v>918</v>
      </c>
      <c r="J83" s="20" t="s">
        <v>52</v>
      </c>
      <c r="K83" s="21">
        <v>170</v>
      </c>
      <c r="L83" s="21">
        <v>213</v>
      </c>
      <c r="M83" s="21"/>
      <c r="N83" s="21"/>
      <c r="O83" s="19">
        <f t="shared" si="12"/>
        <v>383</v>
      </c>
    </row>
    <row r="84" spans="1:15" ht="16.5" x14ac:dyDescent="0.25">
      <c r="A84" s="16">
        <v>917</v>
      </c>
      <c r="B84" s="20" t="s">
        <v>53</v>
      </c>
      <c r="C84" s="21">
        <v>37</v>
      </c>
      <c r="D84" s="21">
        <v>29</v>
      </c>
      <c r="E84" s="21"/>
      <c r="F84" s="21"/>
      <c r="G84" s="19">
        <f t="shared" si="11"/>
        <v>66</v>
      </c>
      <c r="H84" s="14"/>
      <c r="I84" s="26">
        <v>918</v>
      </c>
      <c r="J84" s="20" t="s">
        <v>53</v>
      </c>
      <c r="K84" s="21">
        <v>123</v>
      </c>
      <c r="L84" s="21">
        <v>154</v>
      </c>
      <c r="M84" s="21"/>
      <c r="N84" s="21"/>
      <c r="O84" s="19">
        <f t="shared" si="12"/>
        <v>277</v>
      </c>
    </row>
    <row r="85" spans="1:15" ht="16.5" x14ac:dyDescent="0.25">
      <c r="A85" s="16">
        <v>917</v>
      </c>
      <c r="B85" s="20" t="s">
        <v>54</v>
      </c>
      <c r="C85" s="21">
        <v>0</v>
      </c>
      <c r="D85" s="21">
        <v>0</v>
      </c>
      <c r="E85" s="21"/>
      <c r="F85" s="21"/>
      <c r="G85" s="19">
        <f t="shared" si="11"/>
        <v>0</v>
      </c>
      <c r="H85" s="14"/>
      <c r="I85" s="26">
        <v>918</v>
      </c>
      <c r="J85" s="20" t="s">
        <v>54</v>
      </c>
      <c r="K85" s="21">
        <v>11</v>
      </c>
      <c r="L85" s="21">
        <v>24</v>
      </c>
      <c r="M85" s="21"/>
      <c r="N85" s="21"/>
      <c r="O85" s="19">
        <f t="shared" si="12"/>
        <v>35</v>
      </c>
    </row>
    <row r="86" spans="1:15" ht="16.5" x14ac:dyDescent="0.25">
      <c r="A86" s="16">
        <v>917</v>
      </c>
      <c r="B86" s="20" t="s">
        <v>55</v>
      </c>
      <c r="C86" s="21">
        <v>25</v>
      </c>
      <c r="D86" s="21">
        <v>34</v>
      </c>
      <c r="E86" s="21"/>
      <c r="F86" s="21"/>
      <c r="G86" s="19">
        <f t="shared" si="11"/>
        <v>59</v>
      </c>
      <c r="H86" s="14"/>
      <c r="I86" s="26">
        <v>918</v>
      </c>
      <c r="J86" s="20" t="s">
        <v>55</v>
      </c>
      <c r="K86" s="21">
        <v>18</v>
      </c>
      <c r="L86" s="21">
        <v>23</v>
      </c>
      <c r="M86" s="21"/>
      <c r="N86" s="21"/>
      <c r="O86" s="19">
        <f t="shared" si="12"/>
        <v>41</v>
      </c>
    </row>
    <row r="87" spans="1:15" ht="16.5" x14ac:dyDescent="0.25">
      <c r="A87" s="16">
        <v>917</v>
      </c>
      <c r="B87" s="20" t="s">
        <v>56</v>
      </c>
      <c r="C87" s="21">
        <v>25</v>
      </c>
      <c r="D87" s="21">
        <v>28</v>
      </c>
      <c r="E87" s="21"/>
      <c r="F87" s="21"/>
      <c r="G87" s="19">
        <f t="shared" si="11"/>
        <v>53</v>
      </c>
      <c r="H87" s="14"/>
      <c r="I87" s="26">
        <v>918</v>
      </c>
      <c r="J87" s="20" t="s">
        <v>56</v>
      </c>
      <c r="K87" s="21">
        <v>47</v>
      </c>
      <c r="L87" s="21">
        <v>63</v>
      </c>
      <c r="M87" s="21"/>
      <c r="N87" s="21"/>
      <c r="O87" s="19">
        <f t="shared" si="12"/>
        <v>110</v>
      </c>
    </row>
    <row r="88" spans="1:15" ht="16.5" x14ac:dyDescent="0.25">
      <c r="A88" s="16">
        <v>917</v>
      </c>
      <c r="B88" s="20" t="s">
        <v>57</v>
      </c>
      <c r="C88" s="21">
        <v>0</v>
      </c>
      <c r="D88" s="21">
        <v>0</v>
      </c>
      <c r="E88" s="21"/>
      <c r="F88" s="21"/>
      <c r="G88" s="19">
        <f t="shared" si="11"/>
        <v>0</v>
      </c>
      <c r="H88" s="14"/>
      <c r="I88" s="26">
        <v>918</v>
      </c>
      <c r="J88" s="20" t="s">
        <v>57</v>
      </c>
      <c r="K88" s="21">
        <v>4</v>
      </c>
      <c r="L88" s="21">
        <v>6</v>
      </c>
      <c r="M88" s="21"/>
      <c r="N88" s="21"/>
      <c r="O88" s="19">
        <f t="shared" si="12"/>
        <v>10</v>
      </c>
    </row>
    <row r="89" spans="1:15" ht="16.5" x14ac:dyDescent="0.25">
      <c r="A89" s="16">
        <v>917</v>
      </c>
      <c r="B89" s="20" t="s">
        <v>58</v>
      </c>
      <c r="C89" s="21">
        <v>0</v>
      </c>
      <c r="D89" s="21">
        <v>0</v>
      </c>
      <c r="E89" s="21"/>
      <c r="F89" s="21"/>
      <c r="G89" s="19">
        <f t="shared" si="11"/>
        <v>0</v>
      </c>
      <c r="H89" s="14"/>
      <c r="I89" s="26">
        <v>918</v>
      </c>
      <c r="J89" s="20" t="s">
        <v>58</v>
      </c>
      <c r="K89" s="21">
        <v>1</v>
      </c>
      <c r="L89" s="21">
        <v>0</v>
      </c>
      <c r="M89" s="21"/>
      <c r="N89" s="21"/>
      <c r="O89" s="19">
        <f t="shared" si="12"/>
        <v>1</v>
      </c>
    </row>
    <row r="90" spans="1:15" ht="16.5" x14ac:dyDescent="0.25">
      <c r="A90" s="16">
        <v>917</v>
      </c>
      <c r="B90" s="20" t="s">
        <v>59</v>
      </c>
      <c r="C90" s="21">
        <v>18</v>
      </c>
      <c r="D90" s="21">
        <v>8</v>
      </c>
      <c r="E90" s="21"/>
      <c r="F90" s="21"/>
      <c r="G90" s="19">
        <f t="shared" si="11"/>
        <v>26</v>
      </c>
      <c r="H90" s="14"/>
      <c r="I90" s="26">
        <v>918</v>
      </c>
      <c r="J90" s="20" t="s">
        <v>59</v>
      </c>
      <c r="K90" s="21">
        <v>14</v>
      </c>
      <c r="L90" s="21">
        <v>17</v>
      </c>
      <c r="M90" s="21"/>
      <c r="N90" s="21"/>
      <c r="O90" s="19">
        <f t="shared" si="12"/>
        <v>31</v>
      </c>
    </row>
    <row r="91" spans="1:15" ht="16.5" x14ac:dyDescent="0.25">
      <c r="A91" s="16">
        <v>917</v>
      </c>
      <c r="B91" s="20" t="s">
        <v>60</v>
      </c>
      <c r="C91" s="21">
        <v>0</v>
      </c>
      <c r="D91" s="21">
        <v>0</v>
      </c>
      <c r="E91" s="21"/>
      <c r="F91" s="21"/>
      <c r="G91" s="19">
        <f t="shared" si="11"/>
        <v>0</v>
      </c>
      <c r="H91" s="14"/>
      <c r="I91" s="26">
        <v>918</v>
      </c>
      <c r="J91" s="20" t="s">
        <v>60</v>
      </c>
      <c r="K91" s="21">
        <v>5</v>
      </c>
      <c r="L91" s="21">
        <v>10</v>
      </c>
      <c r="M91" s="21"/>
      <c r="N91" s="21"/>
      <c r="O91" s="19">
        <f t="shared" si="12"/>
        <v>15</v>
      </c>
    </row>
    <row r="92" spans="1:15" ht="16.5" x14ac:dyDescent="0.25">
      <c r="A92" s="16">
        <v>917</v>
      </c>
      <c r="B92" s="20" t="s">
        <v>61</v>
      </c>
      <c r="C92" s="21">
        <v>0</v>
      </c>
      <c r="D92" s="21">
        <v>0</v>
      </c>
      <c r="E92" s="21"/>
      <c r="F92" s="21"/>
      <c r="G92" s="19">
        <f t="shared" si="11"/>
        <v>0</v>
      </c>
      <c r="H92" s="14"/>
      <c r="I92" s="26">
        <v>918</v>
      </c>
      <c r="J92" s="20" t="s">
        <v>61</v>
      </c>
      <c r="K92" s="21">
        <v>15</v>
      </c>
      <c r="L92" s="21">
        <v>26</v>
      </c>
      <c r="M92" s="21"/>
      <c r="N92" s="21"/>
      <c r="O92" s="19">
        <f t="shared" si="12"/>
        <v>41</v>
      </c>
    </row>
    <row r="93" spans="1:15" ht="16.5" x14ac:dyDescent="0.25">
      <c r="A93" s="16">
        <v>917</v>
      </c>
      <c r="B93" s="20" t="s">
        <v>62</v>
      </c>
      <c r="C93" s="21">
        <v>0</v>
      </c>
      <c r="D93" s="21">
        <v>0</v>
      </c>
      <c r="E93" s="21"/>
      <c r="F93" s="21"/>
      <c r="G93" s="19">
        <f t="shared" si="11"/>
        <v>0</v>
      </c>
      <c r="H93" s="14"/>
      <c r="I93" s="26">
        <v>918</v>
      </c>
      <c r="J93" s="20" t="s">
        <v>62</v>
      </c>
      <c r="K93" s="21">
        <v>0</v>
      </c>
      <c r="L93" s="21">
        <v>0</v>
      </c>
      <c r="M93" s="21"/>
      <c r="N93" s="21"/>
      <c r="O93" s="19">
        <f t="shared" si="12"/>
        <v>0</v>
      </c>
    </row>
    <row r="94" spans="1:15" ht="16.5" x14ac:dyDescent="0.25">
      <c r="A94" s="16">
        <v>917</v>
      </c>
      <c r="B94" s="20" t="s">
        <v>63</v>
      </c>
      <c r="C94" s="21">
        <v>82</v>
      </c>
      <c r="D94" s="21">
        <v>73</v>
      </c>
      <c r="E94" s="21"/>
      <c r="F94" s="21"/>
      <c r="G94" s="19">
        <f t="shared" si="11"/>
        <v>155</v>
      </c>
      <c r="H94" s="14"/>
      <c r="I94" s="26">
        <v>918</v>
      </c>
      <c r="J94" s="20" t="s">
        <v>63</v>
      </c>
      <c r="K94" s="21">
        <v>38</v>
      </c>
      <c r="L94" s="21">
        <v>46</v>
      </c>
      <c r="M94" s="21"/>
      <c r="N94" s="21"/>
      <c r="O94" s="19">
        <f t="shared" si="12"/>
        <v>84</v>
      </c>
    </row>
    <row r="95" spans="1:15" ht="16.5" x14ac:dyDescent="0.25">
      <c r="A95" s="16">
        <v>917</v>
      </c>
      <c r="B95" s="20" t="s">
        <v>64</v>
      </c>
      <c r="C95" s="21">
        <v>26</v>
      </c>
      <c r="D95" s="21">
        <v>31</v>
      </c>
      <c r="E95" s="21"/>
      <c r="F95" s="21"/>
      <c r="G95" s="19">
        <f t="shared" si="11"/>
        <v>57</v>
      </c>
      <c r="H95" s="14"/>
      <c r="I95" s="26">
        <v>918</v>
      </c>
      <c r="J95" s="20" t="s">
        <v>64</v>
      </c>
      <c r="K95" s="21">
        <v>126</v>
      </c>
      <c r="L95" s="21">
        <v>177</v>
      </c>
      <c r="M95" s="21"/>
      <c r="N95" s="21"/>
      <c r="O95" s="19">
        <f t="shared" si="12"/>
        <v>303</v>
      </c>
    </row>
    <row r="96" spans="1:15" ht="16.5" x14ac:dyDescent="0.25">
      <c r="A96" s="16">
        <v>917</v>
      </c>
      <c r="B96" s="20" t="s">
        <v>65</v>
      </c>
      <c r="C96" s="21">
        <v>0</v>
      </c>
      <c r="D96" s="21">
        <v>0</v>
      </c>
      <c r="E96" s="21"/>
      <c r="F96" s="21"/>
      <c r="G96" s="19">
        <f t="shared" si="11"/>
        <v>0</v>
      </c>
      <c r="H96" s="14"/>
      <c r="I96" s="26">
        <v>918</v>
      </c>
      <c r="J96" s="20" t="s">
        <v>65</v>
      </c>
      <c r="K96" s="21">
        <v>0</v>
      </c>
      <c r="L96" s="21">
        <v>1</v>
      </c>
      <c r="M96" s="21"/>
      <c r="N96" s="21"/>
      <c r="O96" s="19">
        <f t="shared" si="12"/>
        <v>1</v>
      </c>
    </row>
    <row r="97" spans="1:15" ht="16.5" x14ac:dyDescent="0.25">
      <c r="A97" s="16">
        <v>917</v>
      </c>
      <c r="B97" s="20" t="s">
        <v>43</v>
      </c>
      <c r="C97" s="21"/>
      <c r="D97" s="21"/>
      <c r="E97" s="21"/>
      <c r="F97" s="21"/>
      <c r="G97" s="19">
        <f t="shared" si="11"/>
        <v>0</v>
      </c>
      <c r="H97" s="14"/>
      <c r="I97" s="26">
        <v>918</v>
      </c>
      <c r="J97" s="20" t="s">
        <v>43</v>
      </c>
      <c r="K97" s="21"/>
      <c r="L97" s="21"/>
      <c r="M97" s="21"/>
      <c r="N97" s="21"/>
      <c r="O97" s="19">
        <f t="shared" si="12"/>
        <v>0</v>
      </c>
    </row>
    <row r="98" spans="1:15" ht="16.5" x14ac:dyDescent="0.25">
      <c r="A98" s="16">
        <v>917</v>
      </c>
      <c r="B98" s="20" t="s">
        <v>66</v>
      </c>
      <c r="C98" s="21"/>
      <c r="D98" s="21"/>
      <c r="E98" s="21"/>
      <c r="F98" s="21"/>
      <c r="G98" s="19">
        <f t="shared" si="11"/>
        <v>0</v>
      </c>
      <c r="H98" s="14"/>
      <c r="I98" s="26">
        <v>918</v>
      </c>
      <c r="J98" s="20" t="s">
        <v>66</v>
      </c>
      <c r="K98" s="21"/>
      <c r="L98" s="21"/>
      <c r="M98" s="21"/>
      <c r="N98" s="21"/>
      <c r="O98" s="19">
        <f t="shared" si="12"/>
        <v>0</v>
      </c>
    </row>
    <row r="99" spans="1:15" ht="16.5" x14ac:dyDescent="0.25">
      <c r="A99" s="16">
        <v>917</v>
      </c>
      <c r="B99" s="27" t="s">
        <v>44</v>
      </c>
      <c r="C99" s="28">
        <f>SUM(C77:C98)</f>
        <v>407</v>
      </c>
      <c r="D99" s="28">
        <f t="shared" ref="D99:F99" si="13">SUM(D77:D98)</f>
        <v>395</v>
      </c>
      <c r="E99" s="28">
        <f t="shared" si="13"/>
        <v>0</v>
      </c>
      <c r="F99" s="28">
        <f t="shared" si="13"/>
        <v>0</v>
      </c>
      <c r="G99" s="19">
        <f t="shared" si="11"/>
        <v>802</v>
      </c>
      <c r="H99" s="14"/>
      <c r="I99" s="26">
        <v>918</v>
      </c>
      <c r="J99" s="27" t="s">
        <v>44</v>
      </c>
      <c r="K99" s="28">
        <f>SUM(K77:K98)</f>
        <v>716</v>
      </c>
      <c r="L99" s="28">
        <f t="shared" ref="L99:O99" si="14">SUM(L77:L98)</f>
        <v>1034</v>
      </c>
      <c r="M99" s="28">
        <f t="shared" si="14"/>
        <v>0</v>
      </c>
      <c r="N99" s="28">
        <f t="shared" si="14"/>
        <v>0</v>
      </c>
      <c r="O99" s="28">
        <f t="shared" si="14"/>
        <v>1750</v>
      </c>
    </row>
    <row r="100" spans="1:15" x14ac:dyDescent="0.25">
      <c r="A100" s="14"/>
      <c r="B100" s="14"/>
      <c r="C100" s="14"/>
      <c r="D100" s="14"/>
      <c r="E100" s="14"/>
      <c r="F100" s="14"/>
      <c r="G100" s="14"/>
      <c r="H100" s="14"/>
      <c r="I100" s="14"/>
      <c r="J100" s="14"/>
      <c r="K100" s="14"/>
      <c r="L100" s="14"/>
      <c r="M100" s="14"/>
      <c r="N100" s="14"/>
      <c r="O100" s="14"/>
    </row>
    <row r="101" spans="1:15" ht="15" customHeight="1" x14ac:dyDescent="0.25">
      <c r="A101" s="95" t="s">
        <v>37</v>
      </c>
      <c r="B101" s="95"/>
      <c r="C101" s="95"/>
      <c r="D101" s="95"/>
      <c r="E101" s="95"/>
      <c r="F101" s="95"/>
      <c r="G101" s="95"/>
      <c r="H101" s="14"/>
      <c r="I101" s="95" t="s">
        <v>37</v>
      </c>
      <c r="J101" s="95"/>
      <c r="K101" s="95"/>
      <c r="L101" s="95"/>
      <c r="M101" s="95"/>
      <c r="N101" s="95"/>
      <c r="O101" s="95"/>
    </row>
    <row r="102" spans="1:15" ht="16.5" x14ac:dyDescent="0.25">
      <c r="A102" s="15" t="s">
        <v>38</v>
      </c>
      <c r="B102" s="15" t="s">
        <v>39</v>
      </c>
      <c r="C102" s="15" t="s">
        <v>40</v>
      </c>
      <c r="D102" s="15" t="s">
        <v>41</v>
      </c>
      <c r="E102" s="15" t="s">
        <v>42</v>
      </c>
      <c r="F102" s="15" t="s">
        <v>43</v>
      </c>
      <c r="G102" s="15" t="s">
        <v>44</v>
      </c>
      <c r="H102" s="14"/>
      <c r="I102" s="15" t="s">
        <v>38</v>
      </c>
      <c r="J102" s="15" t="s">
        <v>39</v>
      </c>
      <c r="K102" s="15" t="s">
        <v>40</v>
      </c>
      <c r="L102" s="15" t="s">
        <v>41</v>
      </c>
      <c r="M102" s="15" t="s">
        <v>42</v>
      </c>
      <c r="N102" s="15" t="s">
        <v>43</v>
      </c>
      <c r="O102" s="15" t="s">
        <v>44</v>
      </c>
    </row>
    <row r="103" spans="1:15" ht="16.5" x14ac:dyDescent="0.25">
      <c r="A103" s="16">
        <v>919</v>
      </c>
      <c r="B103" s="17" t="s">
        <v>45</v>
      </c>
      <c r="C103" s="18"/>
      <c r="D103" s="18"/>
      <c r="E103" s="18"/>
      <c r="F103" s="18"/>
      <c r="G103" s="19">
        <f>SUM(C103:F103)</f>
        <v>0</v>
      </c>
      <c r="H103" s="14"/>
      <c r="I103" s="16">
        <v>921</v>
      </c>
      <c r="J103" s="17" t="s">
        <v>45</v>
      </c>
      <c r="K103" s="18">
        <v>2</v>
      </c>
      <c r="L103" s="18">
        <v>10</v>
      </c>
      <c r="M103" s="18"/>
      <c r="N103" s="18"/>
      <c r="O103" s="19">
        <f>SUM(K103:N103)</f>
        <v>12</v>
      </c>
    </row>
    <row r="104" spans="1:15" ht="16.5" x14ac:dyDescent="0.25">
      <c r="A104" s="16">
        <v>919</v>
      </c>
      <c r="B104" s="20" t="s">
        <v>47</v>
      </c>
      <c r="C104" s="21"/>
      <c r="D104" s="21"/>
      <c r="E104" s="21"/>
      <c r="F104" s="21"/>
      <c r="G104" s="19">
        <f t="shared" ref="G104:G124" si="15">SUM(C104:F104)</f>
        <v>0</v>
      </c>
      <c r="H104" s="14"/>
      <c r="I104" s="16">
        <v>921</v>
      </c>
      <c r="J104" s="20" t="s">
        <v>47</v>
      </c>
      <c r="K104" s="21">
        <v>0</v>
      </c>
      <c r="L104" s="21">
        <v>1</v>
      </c>
      <c r="M104" s="21"/>
      <c r="N104" s="21"/>
      <c r="O104" s="19">
        <f t="shared" ref="O104:O124" si="16">SUM(K104:N104)</f>
        <v>1</v>
      </c>
    </row>
    <row r="105" spans="1:15" ht="16.5" x14ac:dyDescent="0.25">
      <c r="A105" s="16">
        <v>919</v>
      </c>
      <c r="B105" s="20" t="s">
        <v>48</v>
      </c>
      <c r="C105" s="21"/>
      <c r="D105" s="21"/>
      <c r="E105" s="21"/>
      <c r="F105" s="21"/>
      <c r="G105" s="19">
        <f t="shared" si="15"/>
        <v>0</v>
      </c>
      <c r="H105" s="14"/>
      <c r="I105" s="16">
        <v>921</v>
      </c>
      <c r="J105" s="20" t="s">
        <v>48</v>
      </c>
      <c r="K105" s="21">
        <v>0</v>
      </c>
      <c r="L105" s="21">
        <v>0</v>
      </c>
      <c r="M105" s="21"/>
      <c r="N105" s="21"/>
      <c r="O105" s="19">
        <f t="shared" si="16"/>
        <v>0</v>
      </c>
    </row>
    <row r="106" spans="1:15" ht="16.5" x14ac:dyDescent="0.25">
      <c r="A106" s="16">
        <v>919</v>
      </c>
      <c r="B106" s="20" t="s">
        <v>49</v>
      </c>
      <c r="C106" s="21"/>
      <c r="D106" s="21"/>
      <c r="E106" s="21"/>
      <c r="F106" s="21"/>
      <c r="G106" s="19">
        <f t="shared" si="15"/>
        <v>0</v>
      </c>
      <c r="H106" s="14"/>
      <c r="I106" s="16">
        <v>921</v>
      </c>
      <c r="J106" s="20" t="s">
        <v>49</v>
      </c>
      <c r="K106" s="21">
        <v>18</v>
      </c>
      <c r="L106" s="21">
        <v>29</v>
      </c>
      <c r="M106" s="21"/>
      <c r="N106" s="21"/>
      <c r="O106" s="19">
        <f t="shared" si="16"/>
        <v>47</v>
      </c>
    </row>
    <row r="107" spans="1:15" ht="16.5" x14ac:dyDescent="0.25">
      <c r="A107" s="16">
        <v>919</v>
      </c>
      <c r="B107" s="20" t="s">
        <v>50</v>
      </c>
      <c r="C107" s="21"/>
      <c r="D107" s="21"/>
      <c r="E107" s="21"/>
      <c r="F107" s="21"/>
      <c r="G107" s="19">
        <f t="shared" si="15"/>
        <v>0</v>
      </c>
      <c r="H107" s="14"/>
      <c r="I107" s="16">
        <v>921</v>
      </c>
      <c r="J107" s="20" t="s">
        <v>50</v>
      </c>
      <c r="K107" s="21">
        <v>6</v>
      </c>
      <c r="L107" s="21">
        <v>4</v>
      </c>
      <c r="M107" s="21"/>
      <c r="N107" s="21"/>
      <c r="O107" s="19">
        <f t="shared" si="16"/>
        <v>10</v>
      </c>
    </row>
    <row r="108" spans="1:15" ht="16.5" x14ac:dyDescent="0.25">
      <c r="A108" s="16">
        <v>919</v>
      </c>
      <c r="B108" s="20" t="s">
        <v>51</v>
      </c>
      <c r="C108" s="21"/>
      <c r="D108" s="21"/>
      <c r="E108" s="21"/>
      <c r="F108" s="21"/>
      <c r="G108" s="19">
        <f t="shared" si="15"/>
        <v>0</v>
      </c>
      <c r="H108" s="14"/>
      <c r="I108" s="16">
        <v>921</v>
      </c>
      <c r="J108" s="20" t="s">
        <v>51</v>
      </c>
      <c r="K108" s="21">
        <v>4</v>
      </c>
      <c r="L108" s="21">
        <v>10</v>
      </c>
      <c r="M108" s="21"/>
      <c r="N108" s="21"/>
      <c r="O108" s="19">
        <f t="shared" si="16"/>
        <v>14</v>
      </c>
    </row>
    <row r="109" spans="1:15" ht="16.5" x14ac:dyDescent="0.25">
      <c r="A109" s="16">
        <v>919</v>
      </c>
      <c r="B109" s="20" t="s">
        <v>52</v>
      </c>
      <c r="C109" s="21"/>
      <c r="D109" s="21"/>
      <c r="E109" s="21"/>
      <c r="F109" s="21"/>
      <c r="G109" s="19">
        <f t="shared" si="15"/>
        <v>0</v>
      </c>
      <c r="H109" s="14"/>
      <c r="I109" s="16">
        <v>921</v>
      </c>
      <c r="J109" s="20" t="s">
        <v>52</v>
      </c>
      <c r="K109" s="21">
        <v>63</v>
      </c>
      <c r="L109" s="21">
        <v>119</v>
      </c>
      <c r="M109" s="21"/>
      <c r="N109" s="21"/>
      <c r="O109" s="19">
        <f t="shared" si="16"/>
        <v>182</v>
      </c>
    </row>
    <row r="110" spans="1:15" ht="16.5" x14ac:dyDescent="0.25">
      <c r="A110" s="16">
        <v>919</v>
      </c>
      <c r="B110" s="20" t="s">
        <v>53</v>
      </c>
      <c r="C110" s="21"/>
      <c r="D110" s="21"/>
      <c r="E110" s="21"/>
      <c r="F110" s="21"/>
      <c r="G110" s="19">
        <f t="shared" si="15"/>
        <v>0</v>
      </c>
      <c r="H110" s="14"/>
      <c r="I110" s="16">
        <v>921</v>
      </c>
      <c r="J110" s="20" t="s">
        <v>53</v>
      </c>
      <c r="K110" s="21">
        <v>32</v>
      </c>
      <c r="L110" s="21">
        <v>43</v>
      </c>
      <c r="M110" s="21"/>
      <c r="N110" s="21"/>
      <c r="O110" s="19">
        <f t="shared" si="16"/>
        <v>75</v>
      </c>
    </row>
    <row r="111" spans="1:15" ht="16.5" x14ac:dyDescent="0.25">
      <c r="A111" s="16">
        <v>919</v>
      </c>
      <c r="B111" s="20" t="s">
        <v>54</v>
      </c>
      <c r="C111" s="21"/>
      <c r="D111" s="21"/>
      <c r="E111" s="21"/>
      <c r="F111" s="21"/>
      <c r="G111" s="19">
        <f t="shared" si="15"/>
        <v>0</v>
      </c>
      <c r="H111" s="14"/>
      <c r="I111" s="16">
        <v>921</v>
      </c>
      <c r="J111" s="20" t="s">
        <v>54</v>
      </c>
      <c r="K111" s="21">
        <v>8</v>
      </c>
      <c r="L111" s="21">
        <v>12</v>
      </c>
      <c r="M111" s="21"/>
      <c r="N111" s="21"/>
      <c r="O111" s="19">
        <f t="shared" si="16"/>
        <v>20</v>
      </c>
    </row>
    <row r="112" spans="1:15" ht="16.5" x14ac:dyDescent="0.25">
      <c r="A112" s="16">
        <v>919</v>
      </c>
      <c r="B112" s="20" t="s">
        <v>55</v>
      </c>
      <c r="C112" s="21"/>
      <c r="D112" s="21"/>
      <c r="E112" s="21"/>
      <c r="F112" s="21"/>
      <c r="G112" s="19">
        <f t="shared" si="15"/>
        <v>0</v>
      </c>
      <c r="H112" s="14"/>
      <c r="I112" s="16">
        <v>921</v>
      </c>
      <c r="J112" s="20" t="s">
        <v>55</v>
      </c>
      <c r="K112" s="21">
        <v>6</v>
      </c>
      <c r="L112" s="21">
        <v>10</v>
      </c>
      <c r="M112" s="21"/>
      <c r="N112" s="21"/>
      <c r="O112" s="19">
        <f t="shared" si="16"/>
        <v>16</v>
      </c>
    </row>
    <row r="113" spans="1:15" ht="16.5" x14ac:dyDescent="0.25">
      <c r="A113" s="16">
        <v>919</v>
      </c>
      <c r="B113" s="20" t="s">
        <v>56</v>
      </c>
      <c r="C113" s="21"/>
      <c r="D113" s="21"/>
      <c r="E113" s="21"/>
      <c r="F113" s="21"/>
      <c r="G113" s="19">
        <f t="shared" si="15"/>
        <v>0</v>
      </c>
      <c r="H113" s="14"/>
      <c r="I113" s="16">
        <v>921</v>
      </c>
      <c r="J113" s="20" t="s">
        <v>56</v>
      </c>
      <c r="K113" s="21">
        <v>13</v>
      </c>
      <c r="L113" s="21">
        <v>26</v>
      </c>
      <c r="M113" s="21"/>
      <c r="N113" s="21"/>
      <c r="O113" s="19">
        <f t="shared" si="16"/>
        <v>39</v>
      </c>
    </row>
    <row r="114" spans="1:15" ht="16.5" x14ac:dyDescent="0.25">
      <c r="A114" s="16">
        <v>919</v>
      </c>
      <c r="B114" s="20" t="s">
        <v>57</v>
      </c>
      <c r="C114" s="21"/>
      <c r="D114" s="21"/>
      <c r="E114" s="21"/>
      <c r="F114" s="21"/>
      <c r="G114" s="19">
        <f t="shared" si="15"/>
        <v>0</v>
      </c>
      <c r="H114" s="14"/>
      <c r="I114" s="16">
        <v>921</v>
      </c>
      <c r="J114" s="20" t="s">
        <v>57</v>
      </c>
      <c r="K114" s="21">
        <v>3</v>
      </c>
      <c r="L114" s="21">
        <v>2</v>
      </c>
      <c r="M114" s="21"/>
      <c r="N114" s="21"/>
      <c r="O114" s="19">
        <f t="shared" si="16"/>
        <v>5</v>
      </c>
    </row>
    <row r="115" spans="1:15" ht="16.5" x14ac:dyDescent="0.25">
      <c r="A115" s="16">
        <v>919</v>
      </c>
      <c r="B115" s="20" t="s">
        <v>58</v>
      </c>
      <c r="C115" s="21"/>
      <c r="D115" s="21"/>
      <c r="E115" s="21"/>
      <c r="F115" s="21"/>
      <c r="G115" s="19">
        <f t="shared" si="15"/>
        <v>0</v>
      </c>
      <c r="H115" s="14"/>
      <c r="I115" s="16">
        <v>921</v>
      </c>
      <c r="J115" s="20" t="s">
        <v>58</v>
      </c>
      <c r="K115" s="21">
        <v>0</v>
      </c>
      <c r="L115" s="21">
        <v>0</v>
      </c>
      <c r="M115" s="21"/>
      <c r="N115" s="21"/>
      <c r="O115" s="19">
        <f t="shared" si="16"/>
        <v>0</v>
      </c>
    </row>
    <row r="116" spans="1:15" ht="16.5" x14ac:dyDescent="0.25">
      <c r="A116" s="16">
        <v>919</v>
      </c>
      <c r="B116" s="20" t="s">
        <v>59</v>
      </c>
      <c r="C116" s="21"/>
      <c r="D116" s="21"/>
      <c r="E116" s="21"/>
      <c r="F116" s="21"/>
      <c r="G116" s="19">
        <f t="shared" si="15"/>
        <v>0</v>
      </c>
      <c r="H116" s="14"/>
      <c r="I116" s="16">
        <v>921</v>
      </c>
      <c r="J116" s="20" t="s">
        <v>59</v>
      </c>
      <c r="K116" s="21">
        <v>21</v>
      </c>
      <c r="L116" s="21">
        <v>40</v>
      </c>
      <c r="M116" s="21"/>
      <c r="N116" s="21"/>
      <c r="O116" s="19">
        <f t="shared" si="16"/>
        <v>61</v>
      </c>
    </row>
    <row r="117" spans="1:15" ht="16.5" x14ac:dyDescent="0.25">
      <c r="A117" s="16">
        <v>919</v>
      </c>
      <c r="B117" s="20" t="s">
        <v>60</v>
      </c>
      <c r="C117" s="21"/>
      <c r="D117" s="21"/>
      <c r="E117" s="21"/>
      <c r="F117" s="21"/>
      <c r="G117" s="19">
        <f t="shared" si="15"/>
        <v>0</v>
      </c>
      <c r="H117" s="14"/>
      <c r="I117" s="16">
        <v>921</v>
      </c>
      <c r="J117" s="20" t="s">
        <v>60</v>
      </c>
      <c r="K117" s="21">
        <v>13</v>
      </c>
      <c r="L117" s="21">
        <v>27</v>
      </c>
      <c r="M117" s="21"/>
      <c r="N117" s="21"/>
      <c r="O117" s="19">
        <f t="shared" si="16"/>
        <v>40</v>
      </c>
    </row>
    <row r="118" spans="1:15" ht="16.5" x14ac:dyDescent="0.25">
      <c r="A118" s="16">
        <v>919</v>
      </c>
      <c r="B118" s="20" t="s">
        <v>61</v>
      </c>
      <c r="C118" s="21"/>
      <c r="D118" s="21"/>
      <c r="E118" s="21"/>
      <c r="F118" s="21"/>
      <c r="G118" s="19">
        <f t="shared" si="15"/>
        <v>0</v>
      </c>
      <c r="H118" s="14"/>
      <c r="I118" s="16">
        <v>921</v>
      </c>
      <c r="J118" s="20" t="s">
        <v>61</v>
      </c>
      <c r="K118" s="21">
        <v>0</v>
      </c>
      <c r="L118" s="21">
        <v>0</v>
      </c>
      <c r="M118" s="21"/>
      <c r="N118" s="21"/>
      <c r="O118" s="19">
        <f t="shared" si="16"/>
        <v>0</v>
      </c>
    </row>
    <row r="119" spans="1:15" ht="16.5" x14ac:dyDescent="0.25">
      <c r="A119" s="16">
        <v>919</v>
      </c>
      <c r="B119" s="20" t="s">
        <v>62</v>
      </c>
      <c r="C119" s="21"/>
      <c r="D119" s="21"/>
      <c r="E119" s="21"/>
      <c r="F119" s="21"/>
      <c r="G119" s="19">
        <f t="shared" si="15"/>
        <v>0</v>
      </c>
      <c r="H119" s="14"/>
      <c r="I119" s="16">
        <v>921</v>
      </c>
      <c r="J119" s="20" t="s">
        <v>62</v>
      </c>
      <c r="K119" s="21">
        <v>2</v>
      </c>
      <c r="L119" s="21">
        <v>4</v>
      </c>
      <c r="M119" s="21"/>
      <c r="N119" s="21"/>
      <c r="O119" s="19">
        <f t="shared" si="16"/>
        <v>6</v>
      </c>
    </row>
    <row r="120" spans="1:15" ht="16.5" x14ac:dyDescent="0.25">
      <c r="A120" s="16">
        <v>919</v>
      </c>
      <c r="B120" s="20" t="s">
        <v>63</v>
      </c>
      <c r="C120" s="21"/>
      <c r="D120" s="21"/>
      <c r="E120" s="21"/>
      <c r="F120" s="21"/>
      <c r="G120" s="19">
        <f t="shared" si="15"/>
        <v>0</v>
      </c>
      <c r="H120" s="14"/>
      <c r="I120" s="16">
        <v>921</v>
      </c>
      <c r="J120" s="20" t="s">
        <v>63</v>
      </c>
      <c r="K120" s="21">
        <v>21</v>
      </c>
      <c r="L120" s="21">
        <v>20</v>
      </c>
      <c r="M120" s="21"/>
      <c r="N120" s="21"/>
      <c r="O120" s="19">
        <f t="shared" si="16"/>
        <v>41</v>
      </c>
    </row>
    <row r="121" spans="1:15" ht="16.5" x14ac:dyDescent="0.25">
      <c r="A121" s="16">
        <v>919</v>
      </c>
      <c r="B121" s="20" t="s">
        <v>64</v>
      </c>
      <c r="C121" s="21"/>
      <c r="D121" s="21"/>
      <c r="E121" s="21"/>
      <c r="F121" s="21"/>
      <c r="G121" s="19">
        <f t="shared" si="15"/>
        <v>0</v>
      </c>
      <c r="H121" s="14"/>
      <c r="I121" s="16">
        <v>921</v>
      </c>
      <c r="J121" s="20" t="s">
        <v>64</v>
      </c>
      <c r="K121" s="21">
        <v>31</v>
      </c>
      <c r="L121" s="21">
        <v>102</v>
      </c>
      <c r="M121" s="21"/>
      <c r="N121" s="21"/>
      <c r="O121" s="19">
        <f t="shared" si="16"/>
        <v>133</v>
      </c>
    </row>
    <row r="122" spans="1:15" ht="16.5" x14ac:dyDescent="0.25">
      <c r="A122" s="16">
        <v>919</v>
      </c>
      <c r="B122" s="20" t="s">
        <v>65</v>
      </c>
      <c r="C122" s="21"/>
      <c r="D122" s="21"/>
      <c r="E122" s="21"/>
      <c r="F122" s="21"/>
      <c r="G122" s="19">
        <f t="shared" si="15"/>
        <v>0</v>
      </c>
      <c r="H122" s="14"/>
      <c r="I122" s="16">
        <v>921</v>
      </c>
      <c r="J122" s="20" t="s">
        <v>65</v>
      </c>
      <c r="K122" s="21">
        <v>0</v>
      </c>
      <c r="L122" s="21">
        <v>0</v>
      </c>
      <c r="M122" s="21"/>
      <c r="N122" s="21"/>
      <c r="O122" s="19">
        <f t="shared" si="16"/>
        <v>0</v>
      </c>
    </row>
    <row r="123" spans="1:15" ht="16.5" x14ac:dyDescent="0.25">
      <c r="A123" s="16">
        <v>919</v>
      </c>
      <c r="B123" s="20" t="s">
        <v>43</v>
      </c>
      <c r="C123" s="21"/>
      <c r="D123" s="21"/>
      <c r="E123" s="21"/>
      <c r="F123" s="21"/>
      <c r="G123" s="19">
        <f t="shared" si="15"/>
        <v>0</v>
      </c>
      <c r="H123" s="14"/>
      <c r="I123" s="16">
        <v>921</v>
      </c>
      <c r="J123" s="20" t="s">
        <v>43</v>
      </c>
      <c r="K123" s="21">
        <v>0</v>
      </c>
      <c r="L123" s="21">
        <v>0</v>
      </c>
      <c r="M123" s="21"/>
      <c r="N123" s="21"/>
      <c r="O123" s="19">
        <f t="shared" si="16"/>
        <v>0</v>
      </c>
    </row>
    <row r="124" spans="1:15" ht="16.5" x14ac:dyDescent="0.25">
      <c r="A124" s="16">
        <v>919</v>
      </c>
      <c r="B124" s="20" t="s">
        <v>66</v>
      </c>
      <c r="C124" s="21"/>
      <c r="D124" s="21"/>
      <c r="E124" s="21"/>
      <c r="F124" s="21"/>
      <c r="G124" s="19">
        <f t="shared" si="15"/>
        <v>0</v>
      </c>
      <c r="H124" s="14"/>
      <c r="I124" s="16">
        <v>921</v>
      </c>
      <c r="J124" s="20" t="s">
        <v>66</v>
      </c>
      <c r="K124" s="21">
        <v>0</v>
      </c>
      <c r="L124" s="21">
        <v>0</v>
      </c>
      <c r="M124" s="21"/>
      <c r="N124" s="21"/>
      <c r="O124" s="19">
        <f t="shared" si="16"/>
        <v>0</v>
      </c>
    </row>
    <row r="125" spans="1:15" ht="17.25" thickBot="1" x14ac:dyDescent="0.3">
      <c r="A125" s="16">
        <v>919</v>
      </c>
      <c r="B125" s="22" t="s">
        <v>44</v>
      </c>
      <c r="C125" s="23">
        <f>SUM(C103:C124)</f>
        <v>0</v>
      </c>
      <c r="D125" s="23">
        <f t="shared" ref="D125:G125" si="17">SUM(D103:D124)</f>
        <v>0</v>
      </c>
      <c r="E125" s="23">
        <f t="shared" si="17"/>
        <v>0</v>
      </c>
      <c r="F125" s="23">
        <f t="shared" si="17"/>
        <v>0</v>
      </c>
      <c r="G125" s="23">
        <f t="shared" si="17"/>
        <v>0</v>
      </c>
      <c r="H125" s="14"/>
      <c r="I125" s="16">
        <v>921</v>
      </c>
      <c r="J125" s="22" t="s">
        <v>44</v>
      </c>
      <c r="K125" s="23">
        <f>SUM(K103:K124)</f>
        <v>243</v>
      </c>
      <c r="L125" s="23">
        <f t="shared" ref="L125:O125" si="18">SUM(L103:L124)</f>
        <v>459</v>
      </c>
      <c r="M125" s="23">
        <f t="shared" si="18"/>
        <v>0</v>
      </c>
      <c r="N125" s="23">
        <f t="shared" si="18"/>
        <v>0</v>
      </c>
      <c r="O125" s="23">
        <f t="shared" si="18"/>
        <v>702</v>
      </c>
    </row>
    <row r="126" spans="1:15" ht="18" thickTop="1" thickBot="1" x14ac:dyDescent="0.3">
      <c r="A126" s="24" t="s">
        <v>38</v>
      </c>
      <c r="B126" s="25" t="s">
        <v>39</v>
      </c>
      <c r="C126" s="25" t="s">
        <v>40</v>
      </c>
      <c r="D126" s="25" t="s">
        <v>41</v>
      </c>
      <c r="E126" s="25" t="s">
        <v>42</v>
      </c>
      <c r="F126" s="25" t="s">
        <v>43</v>
      </c>
      <c r="G126" s="25" t="s">
        <v>44</v>
      </c>
      <c r="H126" s="14"/>
      <c r="I126" s="24" t="s">
        <v>38</v>
      </c>
      <c r="J126" s="25" t="s">
        <v>39</v>
      </c>
      <c r="K126" s="25" t="s">
        <v>40</v>
      </c>
      <c r="L126" s="25" t="s">
        <v>41</v>
      </c>
      <c r="M126" s="25" t="s">
        <v>42</v>
      </c>
      <c r="N126" s="25" t="s">
        <v>43</v>
      </c>
      <c r="O126" s="25" t="s">
        <v>44</v>
      </c>
    </row>
    <row r="127" spans="1:15" ht="17.25" thickTop="1" x14ac:dyDescent="0.25">
      <c r="A127" s="26">
        <v>922</v>
      </c>
      <c r="B127" s="17" t="s">
        <v>45</v>
      </c>
      <c r="C127" s="18">
        <v>6</v>
      </c>
      <c r="D127" s="18">
        <v>14</v>
      </c>
      <c r="E127" s="18"/>
      <c r="F127" s="18"/>
      <c r="G127" s="19">
        <f>SUM(C127:F127)</f>
        <v>20</v>
      </c>
      <c r="H127" s="14"/>
      <c r="I127" s="26">
        <v>923</v>
      </c>
      <c r="J127" s="17" t="s">
        <v>45</v>
      </c>
      <c r="K127" s="18">
        <v>3</v>
      </c>
      <c r="L127" s="18">
        <v>3</v>
      </c>
      <c r="M127" s="18"/>
      <c r="N127" s="18"/>
      <c r="O127" s="19">
        <f>SUM(K127:N127)</f>
        <v>6</v>
      </c>
    </row>
    <row r="128" spans="1:15" ht="16.5" x14ac:dyDescent="0.25">
      <c r="A128" s="26">
        <v>922</v>
      </c>
      <c r="B128" s="20" t="s">
        <v>47</v>
      </c>
      <c r="C128" s="21">
        <v>1</v>
      </c>
      <c r="D128" s="21">
        <v>2</v>
      </c>
      <c r="E128" s="21"/>
      <c r="F128" s="21"/>
      <c r="G128" s="19">
        <f t="shared" ref="G128:G148" si="19">SUM(C128:F128)</f>
        <v>3</v>
      </c>
      <c r="H128" s="14"/>
      <c r="I128" s="26">
        <v>923</v>
      </c>
      <c r="J128" s="20" t="s">
        <v>47</v>
      </c>
      <c r="K128" s="21">
        <v>2</v>
      </c>
      <c r="L128" s="21">
        <v>5</v>
      </c>
      <c r="M128" s="21"/>
      <c r="N128" s="21"/>
      <c r="O128" s="19">
        <f t="shared" ref="O128:O148" si="20">SUM(K128:N128)</f>
        <v>7</v>
      </c>
    </row>
    <row r="129" spans="1:15" ht="16.5" x14ac:dyDescent="0.25">
      <c r="A129" s="26">
        <v>922</v>
      </c>
      <c r="B129" s="20" t="s">
        <v>48</v>
      </c>
      <c r="C129" s="21">
        <v>2</v>
      </c>
      <c r="D129" s="21">
        <v>3</v>
      </c>
      <c r="E129" s="21"/>
      <c r="F129" s="21"/>
      <c r="G129" s="19">
        <f t="shared" si="19"/>
        <v>5</v>
      </c>
      <c r="H129" s="14"/>
      <c r="I129" s="26">
        <v>923</v>
      </c>
      <c r="J129" s="20" t="s">
        <v>48</v>
      </c>
      <c r="K129" s="21">
        <v>0</v>
      </c>
      <c r="L129" s="21">
        <v>0</v>
      </c>
      <c r="M129" s="21"/>
      <c r="N129" s="21"/>
      <c r="O129" s="19">
        <f t="shared" si="20"/>
        <v>0</v>
      </c>
    </row>
    <row r="130" spans="1:15" ht="16.5" x14ac:dyDescent="0.25">
      <c r="A130" s="26">
        <v>922</v>
      </c>
      <c r="B130" s="20" t="s">
        <v>49</v>
      </c>
      <c r="C130" s="21">
        <v>22</v>
      </c>
      <c r="D130" s="21">
        <v>60</v>
      </c>
      <c r="E130" s="21"/>
      <c r="F130" s="21"/>
      <c r="G130" s="19">
        <f t="shared" si="19"/>
        <v>82</v>
      </c>
      <c r="H130" s="14"/>
      <c r="I130" s="26">
        <v>923</v>
      </c>
      <c r="J130" s="20" t="s">
        <v>49</v>
      </c>
      <c r="K130" s="21">
        <v>6</v>
      </c>
      <c r="L130" s="21">
        <v>5</v>
      </c>
      <c r="M130" s="21"/>
      <c r="N130" s="21"/>
      <c r="O130" s="19">
        <f t="shared" si="20"/>
        <v>11</v>
      </c>
    </row>
    <row r="131" spans="1:15" ht="16.5" x14ac:dyDescent="0.25">
      <c r="A131" s="26">
        <v>922</v>
      </c>
      <c r="B131" s="20" t="s">
        <v>50</v>
      </c>
      <c r="C131" s="21">
        <v>20</v>
      </c>
      <c r="D131" s="21">
        <v>54</v>
      </c>
      <c r="E131" s="21"/>
      <c r="F131" s="21"/>
      <c r="G131" s="19">
        <f t="shared" si="19"/>
        <v>74</v>
      </c>
      <c r="H131" s="14"/>
      <c r="I131" s="26">
        <v>923</v>
      </c>
      <c r="J131" s="20" t="s">
        <v>50</v>
      </c>
      <c r="K131" s="21">
        <v>1</v>
      </c>
      <c r="L131" s="21">
        <v>3</v>
      </c>
      <c r="M131" s="21"/>
      <c r="N131" s="21"/>
      <c r="O131" s="19">
        <f t="shared" si="20"/>
        <v>4</v>
      </c>
    </row>
    <row r="132" spans="1:15" ht="16.5" x14ac:dyDescent="0.25">
      <c r="A132" s="26">
        <v>922</v>
      </c>
      <c r="B132" s="20" t="s">
        <v>51</v>
      </c>
      <c r="C132" s="21">
        <v>1</v>
      </c>
      <c r="D132" s="21">
        <v>6</v>
      </c>
      <c r="E132" s="21"/>
      <c r="F132" s="21"/>
      <c r="G132" s="19">
        <f t="shared" si="19"/>
        <v>7</v>
      </c>
      <c r="H132" s="14"/>
      <c r="I132" s="26">
        <v>923</v>
      </c>
      <c r="J132" s="20" t="s">
        <v>51</v>
      </c>
      <c r="K132" s="21">
        <v>2</v>
      </c>
      <c r="L132" s="21">
        <v>2</v>
      </c>
      <c r="M132" s="21"/>
      <c r="N132" s="21"/>
      <c r="O132" s="19">
        <f t="shared" si="20"/>
        <v>4</v>
      </c>
    </row>
    <row r="133" spans="1:15" ht="16.5" x14ac:dyDescent="0.25">
      <c r="A133" s="26">
        <v>922</v>
      </c>
      <c r="B133" s="20" t="s">
        <v>52</v>
      </c>
      <c r="C133" s="21">
        <v>23</v>
      </c>
      <c r="D133" s="21">
        <v>85</v>
      </c>
      <c r="E133" s="21"/>
      <c r="F133" s="21"/>
      <c r="G133" s="19">
        <f t="shared" si="19"/>
        <v>108</v>
      </c>
      <c r="H133" s="14"/>
      <c r="I133" s="26">
        <v>923</v>
      </c>
      <c r="J133" s="20" t="s">
        <v>52</v>
      </c>
      <c r="K133" s="21">
        <v>9</v>
      </c>
      <c r="L133" s="21">
        <v>8</v>
      </c>
      <c r="M133" s="21"/>
      <c r="N133" s="21"/>
      <c r="O133" s="19">
        <f t="shared" si="20"/>
        <v>17</v>
      </c>
    </row>
    <row r="134" spans="1:15" ht="16.5" x14ac:dyDescent="0.25">
      <c r="A134" s="26">
        <v>922</v>
      </c>
      <c r="B134" s="20" t="s">
        <v>53</v>
      </c>
      <c r="C134" s="21">
        <v>11</v>
      </c>
      <c r="D134" s="21">
        <v>37</v>
      </c>
      <c r="E134" s="21"/>
      <c r="F134" s="21"/>
      <c r="G134" s="19">
        <f t="shared" si="19"/>
        <v>48</v>
      </c>
      <c r="H134" s="14"/>
      <c r="I134" s="26">
        <v>923</v>
      </c>
      <c r="J134" s="20" t="s">
        <v>53</v>
      </c>
      <c r="K134" s="21">
        <v>12</v>
      </c>
      <c r="L134" s="21">
        <v>22</v>
      </c>
      <c r="M134" s="21"/>
      <c r="N134" s="21"/>
      <c r="O134" s="19">
        <f t="shared" si="20"/>
        <v>34</v>
      </c>
    </row>
    <row r="135" spans="1:15" ht="16.5" x14ac:dyDescent="0.25">
      <c r="A135" s="26">
        <v>922</v>
      </c>
      <c r="B135" s="20" t="s">
        <v>54</v>
      </c>
      <c r="C135" s="21">
        <v>5</v>
      </c>
      <c r="D135" s="21">
        <v>4</v>
      </c>
      <c r="E135" s="21"/>
      <c r="F135" s="21"/>
      <c r="G135" s="19">
        <f t="shared" si="19"/>
        <v>9</v>
      </c>
      <c r="H135" s="14"/>
      <c r="I135" s="26">
        <v>923</v>
      </c>
      <c r="J135" s="20" t="s">
        <v>54</v>
      </c>
      <c r="K135" s="21">
        <v>2</v>
      </c>
      <c r="L135" s="21">
        <v>3</v>
      </c>
      <c r="M135" s="21"/>
      <c r="N135" s="21"/>
      <c r="O135" s="19">
        <f t="shared" si="20"/>
        <v>5</v>
      </c>
    </row>
    <row r="136" spans="1:15" ht="16.5" x14ac:dyDescent="0.25">
      <c r="A136" s="26">
        <v>922</v>
      </c>
      <c r="B136" s="20" t="s">
        <v>55</v>
      </c>
      <c r="C136" s="21">
        <v>8</v>
      </c>
      <c r="D136" s="21">
        <v>12</v>
      </c>
      <c r="E136" s="21"/>
      <c r="F136" s="21"/>
      <c r="G136" s="19">
        <f t="shared" si="19"/>
        <v>20</v>
      </c>
      <c r="H136" s="14"/>
      <c r="I136" s="26">
        <v>923</v>
      </c>
      <c r="J136" s="20" t="s">
        <v>55</v>
      </c>
      <c r="K136" s="21">
        <v>1</v>
      </c>
      <c r="L136" s="21">
        <v>0</v>
      </c>
      <c r="M136" s="21"/>
      <c r="N136" s="21"/>
      <c r="O136" s="19">
        <f t="shared" si="20"/>
        <v>1</v>
      </c>
    </row>
    <row r="137" spans="1:15" ht="16.5" x14ac:dyDescent="0.25">
      <c r="A137" s="26">
        <v>922</v>
      </c>
      <c r="B137" s="20" t="s">
        <v>56</v>
      </c>
      <c r="C137" s="21">
        <v>11</v>
      </c>
      <c r="D137" s="21">
        <v>35</v>
      </c>
      <c r="E137" s="21"/>
      <c r="F137" s="21"/>
      <c r="G137" s="19">
        <f t="shared" si="19"/>
        <v>46</v>
      </c>
      <c r="H137" s="14"/>
      <c r="I137" s="26">
        <v>923</v>
      </c>
      <c r="J137" s="20" t="s">
        <v>56</v>
      </c>
      <c r="K137" s="21">
        <v>0</v>
      </c>
      <c r="L137" s="21">
        <v>1</v>
      </c>
      <c r="M137" s="21"/>
      <c r="N137" s="21"/>
      <c r="O137" s="19">
        <f t="shared" si="20"/>
        <v>1</v>
      </c>
    </row>
    <row r="138" spans="1:15" ht="16.5" x14ac:dyDescent="0.25">
      <c r="A138" s="26">
        <v>922</v>
      </c>
      <c r="B138" s="20" t="s">
        <v>57</v>
      </c>
      <c r="C138" s="21">
        <v>1</v>
      </c>
      <c r="D138" s="21">
        <v>1</v>
      </c>
      <c r="E138" s="21"/>
      <c r="F138" s="21"/>
      <c r="G138" s="19">
        <f t="shared" si="19"/>
        <v>2</v>
      </c>
      <c r="H138" s="14"/>
      <c r="I138" s="26">
        <v>923</v>
      </c>
      <c r="J138" s="20" t="s">
        <v>57</v>
      </c>
      <c r="K138" s="21">
        <v>0</v>
      </c>
      <c r="L138" s="21">
        <v>2</v>
      </c>
      <c r="M138" s="21"/>
      <c r="N138" s="21"/>
      <c r="O138" s="19">
        <f t="shared" si="20"/>
        <v>2</v>
      </c>
    </row>
    <row r="139" spans="1:15" ht="16.5" x14ac:dyDescent="0.25">
      <c r="A139" s="26">
        <v>922</v>
      </c>
      <c r="B139" s="20" t="s">
        <v>58</v>
      </c>
      <c r="C139" s="21">
        <v>1</v>
      </c>
      <c r="D139" s="21"/>
      <c r="E139" s="21"/>
      <c r="F139" s="21"/>
      <c r="G139" s="19">
        <f t="shared" si="19"/>
        <v>1</v>
      </c>
      <c r="H139" s="14"/>
      <c r="I139" s="26">
        <v>923</v>
      </c>
      <c r="J139" s="20" t="s">
        <v>58</v>
      </c>
      <c r="K139" s="21">
        <v>0</v>
      </c>
      <c r="L139" s="21">
        <v>0</v>
      </c>
      <c r="M139" s="21"/>
      <c r="N139" s="21"/>
      <c r="O139" s="19">
        <f t="shared" si="20"/>
        <v>0</v>
      </c>
    </row>
    <row r="140" spans="1:15" ht="16.5" x14ac:dyDescent="0.25">
      <c r="A140" s="26">
        <v>922</v>
      </c>
      <c r="B140" s="20" t="s">
        <v>59</v>
      </c>
      <c r="C140" s="21">
        <v>3</v>
      </c>
      <c r="D140" s="21">
        <v>5</v>
      </c>
      <c r="E140" s="21"/>
      <c r="F140" s="21"/>
      <c r="G140" s="19">
        <f t="shared" si="19"/>
        <v>8</v>
      </c>
      <c r="H140" s="14"/>
      <c r="I140" s="26">
        <v>923</v>
      </c>
      <c r="J140" s="20" t="s">
        <v>59</v>
      </c>
      <c r="K140" s="21">
        <v>2</v>
      </c>
      <c r="L140" s="21">
        <v>1</v>
      </c>
      <c r="M140" s="21"/>
      <c r="N140" s="21"/>
      <c r="O140" s="19">
        <f t="shared" si="20"/>
        <v>3</v>
      </c>
    </row>
    <row r="141" spans="1:15" ht="16.5" x14ac:dyDescent="0.25">
      <c r="A141" s="26">
        <v>922</v>
      </c>
      <c r="B141" s="20" t="s">
        <v>60</v>
      </c>
      <c r="C141" s="21"/>
      <c r="D141" s="21">
        <v>3</v>
      </c>
      <c r="E141" s="21"/>
      <c r="F141" s="21"/>
      <c r="G141" s="19">
        <f t="shared" si="19"/>
        <v>3</v>
      </c>
      <c r="H141" s="14"/>
      <c r="I141" s="26">
        <v>923</v>
      </c>
      <c r="J141" s="20" t="s">
        <v>60</v>
      </c>
      <c r="K141" s="21">
        <v>6</v>
      </c>
      <c r="L141" s="21">
        <v>2</v>
      </c>
      <c r="M141" s="21"/>
      <c r="N141" s="21"/>
      <c r="O141" s="19">
        <f t="shared" si="20"/>
        <v>8</v>
      </c>
    </row>
    <row r="142" spans="1:15" ht="16.5" x14ac:dyDescent="0.25">
      <c r="A142" s="26">
        <v>922</v>
      </c>
      <c r="B142" s="20" t="s">
        <v>61</v>
      </c>
      <c r="C142" s="21">
        <v>2</v>
      </c>
      <c r="D142" s="21">
        <v>17</v>
      </c>
      <c r="E142" s="21"/>
      <c r="F142" s="21"/>
      <c r="G142" s="19">
        <f t="shared" si="19"/>
        <v>19</v>
      </c>
      <c r="H142" s="14"/>
      <c r="I142" s="26">
        <v>923</v>
      </c>
      <c r="J142" s="20" t="s">
        <v>61</v>
      </c>
      <c r="K142" s="21">
        <v>0</v>
      </c>
      <c r="L142" s="21">
        <v>0</v>
      </c>
      <c r="M142" s="21"/>
      <c r="N142" s="21"/>
      <c r="O142" s="19">
        <f t="shared" si="20"/>
        <v>0</v>
      </c>
    </row>
    <row r="143" spans="1:15" ht="16.5" x14ac:dyDescent="0.25">
      <c r="A143" s="26">
        <v>922</v>
      </c>
      <c r="B143" s="20" t="s">
        <v>62</v>
      </c>
      <c r="C143" s="21">
        <v>2</v>
      </c>
      <c r="D143" s="21">
        <v>2</v>
      </c>
      <c r="E143" s="21"/>
      <c r="F143" s="21"/>
      <c r="G143" s="19">
        <f t="shared" si="19"/>
        <v>4</v>
      </c>
      <c r="H143" s="14"/>
      <c r="I143" s="26">
        <v>923</v>
      </c>
      <c r="J143" s="20" t="s">
        <v>62</v>
      </c>
      <c r="K143" s="21">
        <v>0</v>
      </c>
      <c r="L143" s="21">
        <v>7</v>
      </c>
      <c r="M143" s="21"/>
      <c r="N143" s="21"/>
      <c r="O143" s="19">
        <f t="shared" si="20"/>
        <v>7</v>
      </c>
    </row>
    <row r="144" spans="1:15" ht="16.5" x14ac:dyDescent="0.25">
      <c r="A144" s="26">
        <v>922</v>
      </c>
      <c r="B144" s="20" t="s">
        <v>63</v>
      </c>
      <c r="C144" s="21">
        <v>13</v>
      </c>
      <c r="D144" s="21">
        <v>27</v>
      </c>
      <c r="E144" s="21"/>
      <c r="F144" s="21"/>
      <c r="G144" s="19">
        <f t="shared" si="19"/>
        <v>40</v>
      </c>
      <c r="H144" s="14"/>
      <c r="I144" s="26">
        <v>923</v>
      </c>
      <c r="J144" s="20" t="s">
        <v>63</v>
      </c>
      <c r="K144" s="21">
        <v>5</v>
      </c>
      <c r="L144" s="21">
        <v>7</v>
      </c>
      <c r="M144" s="21"/>
      <c r="N144" s="21"/>
      <c r="O144" s="19">
        <f t="shared" si="20"/>
        <v>12</v>
      </c>
    </row>
    <row r="145" spans="1:15" ht="16.5" x14ac:dyDescent="0.25">
      <c r="A145" s="26">
        <v>922</v>
      </c>
      <c r="B145" s="20" t="s">
        <v>64</v>
      </c>
      <c r="C145" s="21">
        <v>41</v>
      </c>
      <c r="D145" s="21">
        <v>145</v>
      </c>
      <c r="E145" s="21"/>
      <c r="F145" s="21"/>
      <c r="G145" s="19">
        <f t="shared" si="19"/>
        <v>186</v>
      </c>
      <c r="H145" s="14"/>
      <c r="I145" s="26">
        <v>923</v>
      </c>
      <c r="J145" s="20" t="s">
        <v>64</v>
      </c>
      <c r="K145" s="21">
        <v>9</v>
      </c>
      <c r="L145" s="21">
        <v>8</v>
      </c>
      <c r="M145" s="21"/>
      <c r="N145" s="21"/>
      <c r="O145" s="19">
        <f t="shared" si="20"/>
        <v>17</v>
      </c>
    </row>
    <row r="146" spans="1:15" ht="16.5" x14ac:dyDescent="0.25">
      <c r="A146" s="26">
        <v>922</v>
      </c>
      <c r="B146" s="20" t="s">
        <v>65</v>
      </c>
      <c r="C146" s="21"/>
      <c r="D146" s="21">
        <v>3</v>
      </c>
      <c r="E146" s="21"/>
      <c r="F146" s="21"/>
      <c r="G146" s="19">
        <f t="shared" si="19"/>
        <v>3</v>
      </c>
      <c r="H146" s="14"/>
      <c r="I146" s="26">
        <v>923</v>
      </c>
      <c r="J146" s="20" t="s">
        <v>65</v>
      </c>
      <c r="K146" s="21">
        <v>0</v>
      </c>
      <c r="L146" s="21">
        <v>0</v>
      </c>
      <c r="M146" s="21"/>
      <c r="N146" s="21"/>
      <c r="O146" s="19">
        <f t="shared" si="20"/>
        <v>0</v>
      </c>
    </row>
    <row r="147" spans="1:15" ht="16.5" x14ac:dyDescent="0.25">
      <c r="A147" s="26">
        <v>922</v>
      </c>
      <c r="B147" s="20" t="s">
        <v>43</v>
      </c>
      <c r="C147" s="21"/>
      <c r="D147" s="21"/>
      <c r="E147" s="21"/>
      <c r="F147" s="21"/>
      <c r="G147" s="19">
        <f t="shared" si="19"/>
        <v>0</v>
      </c>
      <c r="H147" s="14"/>
      <c r="I147" s="26">
        <v>923</v>
      </c>
      <c r="J147" s="20" t="s">
        <v>43</v>
      </c>
      <c r="K147" s="21"/>
      <c r="L147" s="21"/>
      <c r="M147" s="21"/>
      <c r="N147" s="21"/>
      <c r="O147" s="19">
        <f t="shared" si="20"/>
        <v>0</v>
      </c>
    </row>
    <row r="148" spans="1:15" ht="16.5" x14ac:dyDescent="0.25">
      <c r="A148" s="26">
        <v>922</v>
      </c>
      <c r="B148" s="20" t="s">
        <v>66</v>
      </c>
      <c r="C148" s="21"/>
      <c r="D148" s="21"/>
      <c r="E148" s="21"/>
      <c r="F148" s="21"/>
      <c r="G148" s="19">
        <f t="shared" si="19"/>
        <v>0</v>
      </c>
      <c r="H148" s="14"/>
      <c r="I148" s="26">
        <v>923</v>
      </c>
      <c r="J148" s="20" t="s">
        <v>66</v>
      </c>
      <c r="K148" s="21"/>
      <c r="L148" s="21"/>
      <c r="M148" s="21"/>
      <c r="N148" s="21"/>
      <c r="O148" s="19">
        <f t="shared" si="20"/>
        <v>0</v>
      </c>
    </row>
    <row r="149" spans="1:15" ht="16.5" x14ac:dyDescent="0.25">
      <c r="A149" s="26">
        <v>922</v>
      </c>
      <c r="B149" s="27" t="s">
        <v>44</v>
      </c>
      <c r="C149" s="28">
        <f>SUM(C127:C148)</f>
        <v>173</v>
      </c>
      <c r="D149" s="28">
        <f t="shared" ref="D149:G149" si="21">SUM(D127:D148)</f>
        <v>515</v>
      </c>
      <c r="E149" s="28">
        <f t="shared" si="21"/>
        <v>0</v>
      </c>
      <c r="F149" s="28">
        <f t="shared" si="21"/>
        <v>0</v>
      </c>
      <c r="G149" s="28">
        <f t="shared" si="21"/>
        <v>688</v>
      </c>
      <c r="H149" s="14"/>
      <c r="I149" s="26">
        <v>923</v>
      </c>
      <c r="J149" s="27" t="s">
        <v>44</v>
      </c>
      <c r="K149" s="28">
        <f>SUM(K127:K148)</f>
        <v>60</v>
      </c>
      <c r="L149" s="28">
        <f t="shared" ref="L149:O149" si="22">SUM(L127:L148)</f>
        <v>79</v>
      </c>
      <c r="M149" s="28">
        <f t="shared" si="22"/>
        <v>0</v>
      </c>
      <c r="N149" s="28">
        <f t="shared" si="22"/>
        <v>0</v>
      </c>
      <c r="O149" s="28">
        <f t="shared" si="22"/>
        <v>139</v>
      </c>
    </row>
    <row r="150" spans="1:15" x14ac:dyDescent="0.25">
      <c r="A150" s="14"/>
      <c r="B150" s="14"/>
      <c r="C150" s="14"/>
      <c r="D150" s="14"/>
      <c r="E150" s="14"/>
      <c r="F150" s="14"/>
      <c r="G150" s="14"/>
      <c r="H150" s="14"/>
      <c r="I150" s="14"/>
      <c r="J150" s="14"/>
      <c r="K150" s="14"/>
      <c r="L150" s="14"/>
      <c r="M150" s="14"/>
      <c r="N150" s="14"/>
      <c r="O150" s="14"/>
    </row>
    <row r="151" spans="1:15" ht="15" customHeight="1" x14ac:dyDescent="0.25">
      <c r="A151" s="95" t="s">
        <v>37</v>
      </c>
      <c r="B151" s="95"/>
      <c r="C151" s="95"/>
      <c r="D151" s="95"/>
      <c r="E151" s="95"/>
      <c r="F151" s="95"/>
      <c r="G151" s="95"/>
      <c r="H151" s="14"/>
      <c r="I151" s="95" t="s">
        <v>37</v>
      </c>
      <c r="J151" s="95"/>
      <c r="K151" s="95"/>
      <c r="L151" s="95"/>
      <c r="M151" s="95"/>
      <c r="N151" s="95"/>
      <c r="O151" s="95"/>
    </row>
    <row r="152" spans="1:15" ht="16.5" x14ac:dyDescent="0.25">
      <c r="A152" s="15" t="s">
        <v>38</v>
      </c>
      <c r="B152" s="15" t="s">
        <v>39</v>
      </c>
      <c r="C152" s="15" t="s">
        <v>40</v>
      </c>
      <c r="D152" s="15" t="s">
        <v>41</v>
      </c>
      <c r="E152" s="15" t="s">
        <v>42</v>
      </c>
      <c r="F152" s="15" t="s">
        <v>43</v>
      </c>
      <c r="G152" s="15" t="s">
        <v>44</v>
      </c>
      <c r="H152" s="14"/>
      <c r="I152" s="15" t="s">
        <v>38</v>
      </c>
      <c r="J152" s="15" t="s">
        <v>39</v>
      </c>
      <c r="K152" s="15" t="s">
        <v>40</v>
      </c>
      <c r="L152" s="15" t="s">
        <v>41</v>
      </c>
      <c r="M152" s="15" t="s">
        <v>42</v>
      </c>
      <c r="N152" s="15" t="s">
        <v>43</v>
      </c>
      <c r="O152" s="15" t="s">
        <v>44</v>
      </c>
    </row>
    <row r="153" spans="1:15" ht="16.5" x14ac:dyDescent="0.25">
      <c r="A153" s="16">
        <v>924</v>
      </c>
      <c r="B153" s="17" t="s">
        <v>45</v>
      </c>
      <c r="C153" s="18"/>
      <c r="D153" s="18"/>
      <c r="E153" s="18"/>
      <c r="F153" s="18"/>
      <c r="G153" s="19">
        <f>SUM(C153:F153)</f>
        <v>0</v>
      </c>
      <c r="H153" s="14"/>
      <c r="I153" s="16">
        <v>925</v>
      </c>
      <c r="J153" s="17" t="s">
        <v>45</v>
      </c>
      <c r="K153" s="18"/>
      <c r="L153" s="18"/>
      <c r="M153" s="18"/>
      <c r="N153" s="18"/>
      <c r="O153" s="19">
        <f>SUM(K153:N153)</f>
        <v>0</v>
      </c>
    </row>
    <row r="154" spans="1:15" ht="16.5" x14ac:dyDescent="0.25">
      <c r="A154" s="16">
        <v>924</v>
      </c>
      <c r="B154" s="20" t="s">
        <v>47</v>
      </c>
      <c r="C154" s="21"/>
      <c r="D154" s="21"/>
      <c r="E154" s="21"/>
      <c r="F154" s="21"/>
      <c r="G154" s="19">
        <f t="shared" ref="G154:G174" si="23">SUM(C154:F154)</f>
        <v>0</v>
      </c>
      <c r="H154" s="14"/>
      <c r="I154" s="16">
        <v>925</v>
      </c>
      <c r="J154" s="20" t="s">
        <v>47</v>
      </c>
      <c r="K154" s="21"/>
      <c r="L154" s="21"/>
      <c r="M154" s="21"/>
      <c r="N154" s="21"/>
      <c r="O154" s="19">
        <f t="shared" ref="O154:O174" si="24">SUM(K154:N154)</f>
        <v>0</v>
      </c>
    </row>
    <row r="155" spans="1:15" ht="16.5" x14ac:dyDescent="0.25">
      <c r="A155" s="16">
        <v>924</v>
      </c>
      <c r="B155" s="20" t="s">
        <v>48</v>
      </c>
      <c r="C155" s="21"/>
      <c r="D155" s="21"/>
      <c r="E155" s="21"/>
      <c r="F155" s="21"/>
      <c r="G155" s="19">
        <f t="shared" si="23"/>
        <v>0</v>
      </c>
      <c r="H155" s="14"/>
      <c r="I155" s="16">
        <v>925</v>
      </c>
      <c r="J155" s="20" t="s">
        <v>48</v>
      </c>
      <c r="K155" s="21"/>
      <c r="L155" s="21"/>
      <c r="M155" s="21"/>
      <c r="N155" s="21"/>
      <c r="O155" s="19">
        <f t="shared" si="24"/>
        <v>0</v>
      </c>
    </row>
    <row r="156" spans="1:15" ht="16.5" x14ac:dyDescent="0.25">
      <c r="A156" s="16">
        <v>924</v>
      </c>
      <c r="B156" s="20" t="s">
        <v>49</v>
      </c>
      <c r="C156" s="21"/>
      <c r="D156" s="21"/>
      <c r="E156" s="21"/>
      <c r="F156" s="21"/>
      <c r="G156" s="19">
        <f t="shared" si="23"/>
        <v>0</v>
      </c>
      <c r="H156" s="14"/>
      <c r="I156" s="16">
        <v>925</v>
      </c>
      <c r="J156" s="20" t="s">
        <v>49</v>
      </c>
      <c r="K156" s="21"/>
      <c r="L156" s="21"/>
      <c r="M156" s="21"/>
      <c r="N156" s="21"/>
      <c r="O156" s="19">
        <f t="shared" si="24"/>
        <v>0</v>
      </c>
    </row>
    <row r="157" spans="1:15" ht="16.5" x14ac:dyDescent="0.25">
      <c r="A157" s="16">
        <v>924</v>
      </c>
      <c r="B157" s="20" t="s">
        <v>50</v>
      </c>
      <c r="C157" s="21"/>
      <c r="D157" s="21"/>
      <c r="E157" s="21"/>
      <c r="F157" s="21"/>
      <c r="G157" s="19">
        <f t="shared" si="23"/>
        <v>0</v>
      </c>
      <c r="H157" s="14"/>
      <c r="I157" s="16">
        <v>925</v>
      </c>
      <c r="J157" s="20" t="s">
        <v>50</v>
      </c>
      <c r="K157" s="21"/>
      <c r="L157" s="21"/>
      <c r="M157" s="21"/>
      <c r="N157" s="21"/>
      <c r="O157" s="19">
        <f t="shared" si="24"/>
        <v>0</v>
      </c>
    </row>
    <row r="158" spans="1:15" ht="16.5" x14ac:dyDescent="0.25">
      <c r="A158" s="16">
        <v>924</v>
      </c>
      <c r="B158" s="20" t="s">
        <v>51</v>
      </c>
      <c r="C158" s="21"/>
      <c r="D158" s="21"/>
      <c r="E158" s="21"/>
      <c r="F158" s="21"/>
      <c r="G158" s="19">
        <f t="shared" si="23"/>
        <v>0</v>
      </c>
      <c r="H158" s="14"/>
      <c r="I158" s="16">
        <v>925</v>
      </c>
      <c r="J158" s="20" t="s">
        <v>51</v>
      </c>
      <c r="K158" s="21"/>
      <c r="L158" s="21"/>
      <c r="M158" s="21"/>
      <c r="N158" s="21"/>
      <c r="O158" s="19">
        <f t="shared" si="24"/>
        <v>0</v>
      </c>
    </row>
    <row r="159" spans="1:15" ht="16.5" x14ac:dyDescent="0.25">
      <c r="A159" s="16">
        <v>924</v>
      </c>
      <c r="B159" s="20" t="s">
        <v>52</v>
      </c>
      <c r="C159" s="21"/>
      <c r="D159" s="21"/>
      <c r="E159" s="21"/>
      <c r="F159" s="21"/>
      <c r="G159" s="19">
        <f t="shared" si="23"/>
        <v>0</v>
      </c>
      <c r="H159" s="14"/>
      <c r="I159" s="16">
        <v>925</v>
      </c>
      <c r="J159" s="20" t="s">
        <v>52</v>
      </c>
      <c r="K159" s="21"/>
      <c r="L159" s="21"/>
      <c r="M159" s="21"/>
      <c r="N159" s="21"/>
      <c r="O159" s="19">
        <f t="shared" si="24"/>
        <v>0</v>
      </c>
    </row>
    <row r="160" spans="1:15" ht="16.5" x14ac:dyDescent="0.25">
      <c r="A160" s="16">
        <v>924</v>
      </c>
      <c r="B160" s="20" t="s">
        <v>53</v>
      </c>
      <c r="C160" s="21"/>
      <c r="D160" s="21"/>
      <c r="E160" s="21"/>
      <c r="F160" s="21"/>
      <c r="G160" s="19">
        <f t="shared" si="23"/>
        <v>0</v>
      </c>
      <c r="H160" s="14"/>
      <c r="I160" s="16">
        <v>925</v>
      </c>
      <c r="J160" s="20" t="s">
        <v>53</v>
      </c>
      <c r="K160" s="21"/>
      <c r="L160" s="21"/>
      <c r="M160" s="21"/>
      <c r="N160" s="21"/>
      <c r="O160" s="19">
        <f t="shared" si="24"/>
        <v>0</v>
      </c>
    </row>
    <row r="161" spans="1:15" ht="16.5" x14ac:dyDescent="0.25">
      <c r="A161" s="16">
        <v>924</v>
      </c>
      <c r="B161" s="20" t="s">
        <v>54</v>
      </c>
      <c r="C161" s="21"/>
      <c r="D161" s="21"/>
      <c r="E161" s="21"/>
      <c r="F161" s="21"/>
      <c r="G161" s="19">
        <f t="shared" si="23"/>
        <v>0</v>
      </c>
      <c r="H161" s="14"/>
      <c r="I161" s="16">
        <v>925</v>
      </c>
      <c r="J161" s="20" t="s">
        <v>54</v>
      </c>
      <c r="K161" s="21"/>
      <c r="L161" s="21"/>
      <c r="M161" s="21"/>
      <c r="N161" s="21"/>
      <c r="O161" s="19">
        <f t="shared" si="24"/>
        <v>0</v>
      </c>
    </row>
    <row r="162" spans="1:15" ht="16.5" x14ac:dyDescent="0.25">
      <c r="A162" s="16">
        <v>924</v>
      </c>
      <c r="B162" s="20" t="s">
        <v>55</v>
      </c>
      <c r="C162" s="21"/>
      <c r="D162" s="21"/>
      <c r="E162" s="21"/>
      <c r="F162" s="21"/>
      <c r="G162" s="19">
        <f t="shared" si="23"/>
        <v>0</v>
      </c>
      <c r="H162" s="14"/>
      <c r="I162" s="16">
        <v>925</v>
      </c>
      <c r="J162" s="20" t="s">
        <v>55</v>
      </c>
      <c r="K162" s="21"/>
      <c r="L162" s="21"/>
      <c r="M162" s="21"/>
      <c r="N162" s="21"/>
      <c r="O162" s="19">
        <f t="shared" si="24"/>
        <v>0</v>
      </c>
    </row>
    <row r="163" spans="1:15" ht="16.5" x14ac:dyDescent="0.25">
      <c r="A163" s="16">
        <v>924</v>
      </c>
      <c r="B163" s="20" t="s">
        <v>56</v>
      </c>
      <c r="C163" s="21">
        <v>11</v>
      </c>
      <c r="D163" s="21"/>
      <c r="E163" s="21"/>
      <c r="F163" s="21"/>
      <c r="G163" s="19">
        <f t="shared" si="23"/>
        <v>11</v>
      </c>
      <c r="H163" s="14"/>
      <c r="I163" s="16">
        <v>925</v>
      </c>
      <c r="J163" s="20" t="s">
        <v>56</v>
      </c>
      <c r="K163" s="21"/>
      <c r="L163" s="21"/>
      <c r="M163" s="21"/>
      <c r="N163" s="21"/>
      <c r="O163" s="19">
        <f t="shared" si="24"/>
        <v>0</v>
      </c>
    </row>
    <row r="164" spans="1:15" ht="16.5" x14ac:dyDescent="0.25">
      <c r="A164" s="16">
        <v>924</v>
      </c>
      <c r="B164" s="20" t="s">
        <v>57</v>
      </c>
      <c r="C164" s="21"/>
      <c r="D164" s="21"/>
      <c r="E164" s="21"/>
      <c r="F164" s="21"/>
      <c r="G164" s="19">
        <f t="shared" si="23"/>
        <v>0</v>
      </c>
      <c r="H164" s="14"/>
      <c r="I164" s="16">
        <v>925</v>
      </c>
      <c r="J164" s="20" t="s">
        <v>57</v>
      </c>
      <c r="K164" s="21"/>
      <c r="L164" s="21"/>
      <c r="M164" s="21"/>
      <c r="N164" s="21"/>
      <c r="O164" s="19">
        <f t="shared" si="24"/>
        <v>0</v>
      </c>
    </row>
    <row r="165" spans="1:15" ht="16.5" x14ac:dyDescent="0.25">
      <c r="A165" s="16">
        <v>924</v>
      </c>
      <c r="B165" s="20" t="s">
        <v>58</v>
      </c>
      <c r="C165" s="21"/>
      <c r="D165" s="21"/>
      <c r="E165" s="21"/>
      <c r="F165" s="21"/>
      <c r="G165" s="19">
        <f t="shared" si="23"/>
        <v>0</v>
      </c>
      <c r="H165" s="14"/>
      <c r="I165" s="16">
        <v>925</v>
      </c>
      <c r="J165" s="20" t="s">
        <v>58</v>
      </c>
      <c r="K165" s="21"/>
      <c r="L165" s="21"/>
      <c r="M165" s="21"/>
      <c r="N165" s="21"/>
      <c r="O165" s="19">
        <f t="shared" si="24"/>
        <v>0</v>
      </c>
    </row>
    <row r="166" spans="1:15" ht="16.5" x14ac:dyDescent="0.25">
      <c r="A166" s="16">
        <v>924</v>
      </c>
      <c r="B166" s="20" t="s">
        <v>59</v>
      </c>
      <c r="C166" s="21"/>
      <c r="D166" s="21"/>
      <c r="E166" s="21"/>
      <c r="F166" s="21"/>
      <c r="G166" s="19">
        <f t="shared" si="23"/>
        <v>0</v>
      </c>
      <c r="H166" s="14"/>
      <c r="I166" s="16">
        <v>925</v>
      </c>
      <c r="J166" s="20" t="s">
        <v>59</v>
      </c>
      <c r="K166" s="21"/>
      <c r="L166" s="21"/>
      <c r="M166" s="21"/>
      <c r="N166" s="21"/>
      <c r="O166" s="19">
        <f t="shared" si="24"/>
        <v>0</v>
      </c>
    </row>
    <row r="167" spans="1:15" ht="16.5" x14ac:dyDescent="0.25">
      <c r="A167" s="16">
        <v>924</v>
      </c>
      <c r="B167" s="20" t="s">
        <v>60</v>
      </c>
      <c r="C167" s="21"/>
      <c r="D167" s="21"/>
      <c r="E167" s="21"/>
      <c r="F167" s="21"/>
      <c r="G167" s="19">
        <f t="shared" si="23"/>
        <v>0</v>
      </c>
      <c r="H167" s="14"/>
      <c r="I167" s="16">
        <v>925</v>
      </c>
      <c r="J167" s="20" t="s">
        <v>60</v>
      </c>
      <c r="K167" s="21"/>
      <c r="L167" s="21"/>
      <c r="M167" s="21"/>
      <c r="N167" s="21"/>
      <c r="O167" s="19">
        <f t="shared" si="24"/>
        <v>0</v>
      </c>
    </row>
    <row r="168" spans="1:15" ht="16.5" x14ac:dyDescent="0.25">
      <c r="A168" s="16">
        <v>924</v>
      </c>
      <c r="B168" s="20" t="s">
        <v>61</v>
      </c>
      <c r="C168" s="21"/>
      <c r="D168" s="21"/>
      <c r="E168" s="21"/>
      <c r="F168" s="21"/>
      <c r="G168" s="19">
        <f t="shared" si="23"/>
        <v>0</v>
      </c>
      <c r="H168" s="14"/>
      <c r="I168" s="16">
        <v>925</v>
      </c>
      <c r="J168" s="20" t="s">
        <v>61</v>
      </c>
      <c r="K168" s="21"/>
      <c r="L168" s="21"/>
      <c r="M168" s="21"/>
      <c r="N168" s="21"/>
      <c r="O168" s="19">
        <f t="shared" si="24"/>
        <v>0</v>
      </c>
    </row>
    <row r="169" spans="1:15" ht="16.5" x14ac:dyDescent="0.25">
      <c r="A169" s="16">
        <v>924</v>
      </c>
      <c r="B169" s="20" t="s">
        <v>62</v>
      </c>
      <c r="C169" s="21"/>
      <c r="D169" s="21"/>
      <c r="E169" s="21"/>
      <c r="F169" s="21"/>
      <c r="G169" s="19">
        <f t="shared" si="23"/>
        <v>0</v>
      </c>
      <c r="H169" s="14"/>
      <c r="I169" s="16">
        <v>925</v>
      </c>
      <c r="J169" s="20" t="s">
        <v>62</v>
      </c>
      <c r="K169" s="21"/>
      <c r="L169" s="21"/>
      <c r="M169" s="21"/>
      <c r="N169" s="21"/>
      <c r="O169" s="19">
        <f t="shared" si="24"/>
        <v>0</v>
      </c>
    </row>
    <row r="170" spans="1:15" ht="16.5" x14ac:dyDescent="0.25">
      <c r="A170" s="16">
        <v>924</v>
      </c>
      <c r="B170" s="20" t="s">
        <v>63</v>
      </c>
      <c r="C170" s="21">
        <v>12</v>
      </c>
      <c r="D170" s="21">
        <v>4</v>
      </c>
      <c r="E170" s="21"/>
      <c r="F170" s="21"/>
      <c r="G170" s="19">
        <f t="shared" si="23"/>
        <v>16</v>
      </c>
      <c r="H170" s="14"/>
      <c r="I170" s="16">
        <v>925</v>
      </c>
      <c r="J170" s="20" t="s">
        <v>63</v>
      </c>
      <c r="K170" s="21"/>
      <c r="L170" s="21"/>
      <c r="M170" s="21"/>
      <c r="N170" s="21"/>
      <c r="O170" s="19">
        <f t="shared" si="24"/>
        <v>0</v>
      </c>
    </row>
    <row r="171" spans="1:15" ht="16.5" x14ac:dyDescent="0.25">
      <c r="A171" s="16">
        <v>924</v>
      </c>
      <c r="B171" s="20" t="s">
        <v>64</v>
      </c>
      <c r="C171" s="21">
        <v>18</v>
      </c>
      <c r="D171" s="21">
        <v>2</v>
      </c>
      <c r="E171" s="21"/>
      <c r="F171" s="21"/>
      <c r="G171" s="19">
        <f t="shared" si="23"/>
        <v>20</v>
      </c>
      <c r="H171" s="14"/>
      <c r="I171" s="16">
        <v>925</v>
      </c>
      <c r="J171" s="20" t="s">
        <v>64</v>
      </c>
      <c r="K171" s="21"/>
      <c r="L171" s="21"/>
      <c r="M171" s="21"/>
      <c r="N171" s="21"/>
      <c r="O171" s="19">
        <f t="shared" si="24"/>
        <v>0</v>
      </c>
    </row>
    <row r="172" spans="1:15" ht="16.5" x14ac:dyDescent="0.25">
      <c r="A172" s="16">
        <v>924</v>
      </c>
      <c r="B172" s="20" t="s">
        <v>65</v>
      </c>
      <c r="C172" s="21"/>
      <c r="D172" s="21"/>
      <c r="E172" s="21"/>
      <c r="F172" s="21"/>
      <c r="G172" s="19">
        <f t="shared" si="23"/>
        <v>0</v>
      </c>
      <c r="H172" s="14"/>
      <c r="I172" s="16">
        <v>925</v>
      </c>
      <c r="J172" s="20" t="s">
        <v>65</v>
      </c>
      <c r="K172" s="21"/>
      <c r="L172" s="21"/>
      <c r="M172" s="21"/>
      <c r="N172" s="21"/>
      <c r="O172" s="19">
        <f t="shared" si="24"/>
        <v>0</v>
      </c>
    </row>
    <row r="173" spans="1:15" ht="16.5" x14ac:dyDescent="0.25">
      <c r="A173" s="16">
        <v>924</v>
      </c>
      <c r="B173" s="20" t="s">
        <v>43</v>
      </c>
      <c r="C173" s="21"/>
      <c r="D173" s="21"/>
      <c r="E173" s="21"/>
      <c r="F173" s="21"/>
      <c r="G173" s="19">
        <f t="shared" si="23"/>
        <v>0</v>
      </c>
      <c r="H173" s="14"/>
      <c r="I173" s="16">
        <v>925</v>
      </c>
      <c r="J173" s="20" t="s">
        <v>43</v>
      </c>
      <c r="K173" s="21"/>
      <c r="L173" s="21"/>
      <c r="M173" s="21"/>
      <c r="N173" s="21"/>
      <c r="O173" s="19">
        <f t="shared" si="24"/>
        <v>0</v>
      </c>
    </row>
    <row r="174" spans="1:15" ht="16.5" x14ac:dyDescent="0.25">
      <c r="A174" s="16">
        <v>924</v>
      </c>
      <c r="B174" s="20" t="s">
        <v>66</v>
      </c>
      <c r="C174" s="21"/>
      <c r="D174" s="21"/>
      <c r="E174" s="21"/>
      <c r="F174" s="21"/>
      <c r="G174" s="19">
        <f t="shared" si="23"/>
        <v>0</v>
      </c>
      <c r="H174" s="14"/>
      <c r="I174" s="16">
        <v>925</v>
      </c>
      <c r="J174" s="20" t="s">
        <v>66</v>
      </c>
      <c r="K174" s="21"/>
      <c r="L174" s="21"/>
      <c r="M174" s="21"/>
      <c r="N174" s="21"/>
      <c r="O174" s="19">
        <f t="shared" si="24"/>
        <v>0</v>
      </c>
    </row>
    <row r="175" spans="1:15" ht="17.25" thickBot="1" x14ac:dyDescent="0.3">
      <c r="A175" s="16">
        <v>924</v>
      </c>
      <c r="B175" s="22" t="s">
        <v>44</v>
      </c>
      <c r="C175" s="23">
        <f>SUM(C153:C174)</f>
        <v>41</v>
      </c>
      <c r="D175" s="23">
        <f t="shared" ref="D175:G175" si="25">SUM(D153:D174)</f>
        <v>6</v>
      </c>
      <c r="E175" s="23">
        <f t="shared" si="25"/>
        <v>0</v>
      </c>
      <c r="F175" s="23">
        <f t="shared" si="25"/>
        <v>0</v>
      </c>
      <c r="G175" s="23">
        <f t="shared" si="25"/>
        <v>47</v>
      </c>
      <c r="H175" s="14"/>
      <c r="I175" s="16">
        <v>925</v>
      </c>
      <c r="J175" s="22" t="s">
        <v>44</v>
      </c>
      <c r="K175" s="23">
        <f>SUM(K153:K174)</f>
        <v>0</v>
      </c>
      <c r="L175" s="23">
        <f t="shared" ref="L175:O175" si="26">SUM(L153:L174)</f>
        <v>0</v>
      </c>
      <c r="M175" s="23">
        <f t="shared" si="26"/>
        <v>0</v>
      </c>
      <c r="N175" s="23">
        <f t="shared" si="26"/>
        <v>0</v>
      </c>
      <c r="O175" s="23">
        <f t="shared" si="26"/>
        <v>0</v>
      </c>
    </row>
    <row r="176" spans="1:15" ht="18" thickTop="1" thickBot="1" x14ac:dyDescent="0.3">
      <c r="A176" s="24" t="s">
        <v>38</v>
      </c>
      <c r="B176" s="25" t="s">
        <v>39</v>
      </c>
      <c r="C176" s="25" t="s">
        <v>40</v>
      </c>
      <c r="D176" s="25" t="s">
        <v>41</v>
      </c>
      <c r="E176" s="25" t="s">
        <v>42</v>
      </c>
      <c r="F176" s="25" t="s">
        <v>43</v>
      </c>
      <c r="G176" s="25" t="s">
        <v>44</v>
      </c>
      <c r="H176" s="14"/>
      <c r="I176" s="24" t="s">
        <v>38</v>
      </c>
      <c r="J176" s="25" t="s">
        <v>39</v>
      </c>
      <c r="K176" s="25" t="s">
        <v>40</v>
      </c>
      <c r="L176" s="25" t="s">
        <v>41</v>
      </c>
      <c r="M176" s="25" t="s">
        <v>42</v>
      </c>
      <c r="N176" s="25" t="s">
        <v>43</v>
      </c>
      <c r="O176" s="25" t="s">
        <v>44</v>
      </c>
    </row>
    <row r="177" spans="1:15" ht="17.25" thickTop="1" x14ac:dyDescent="0.25">
      <c r="A177" s="26">
        <v>926</v>
      </c>
      <c r="B177" s="17" t="s">
        <v>45</v>
      </c>
      <c r="C177" s="18">
        <v>2</v>
      </c>
      <c r="D177" s="18">
        <v>1</v>
      </c>
      <c r="E177" s="18"/>
      <c r="F177" s="18"/>
      <c r="G177" s="19">
        <f>SUM(C177:F177)</f>
        <v>3</v>
      </c>
      <c r="H177" s="14"/>
      <c r="I177" s="26">
        <v>928</v>
      </c>
      <c r="J177" s="17" t="s">
        <v>45</v>
      </c>
      <c r="K177" s="18">
        <v>30</v>
      </c>
      <c r="L177" s="18">
        <v>65</v>
      </c>
      <c r="M177" s="18"/>
      <c r="N177" s="18"/>
      <c r="O177" s="19">
        <f>SUM(K177:N177)</f>
        <v>95</v>
      </c>
    </row>
    <row r="178" spans="1:15" ht="16.5" x14ac:dyDescent="0.25">
      <c r="A178" s="26">
        <v>926</v>
      </c>
      <c r="B178" s="20" t="s">
        <v>47</v>
      </c>
      <c r="C178" s="21">
        <v>8</v>
      </c>
      <c r="D178" s="21">
        <v>1</v>
      </c>
      <c r="E178" s="21"/>
      <c r="F178" s="21"/>
      <c r="G178" s="19">
        <f t="shared" ref="G178:G198" si="27">SUM(C178:F178)</f>
        <v>9</v>
      </c>
      <c r="H178" s="14"/>
      <c r="I178" s="26">
        <v>928</v>
      </c>
      <c r="J178" s="20" t="s">
        <v>47</v>
      </c>
      <c r="K178" s="21">
        <v>3</v>
      </c>
      <c r="L178" s="21">
        <v>19</v>
      </c>
      <c r="M178" s="21"/>
      <c r="N178" s="21"/>
      <c r="O178" s="19">
        <f t="shared" ref="O178:O198" si="28">SUM(K178:N178)</f>
        <v>22</v>
      </c>
    </row>
    <row r="179" spans="1:15" ht="16.5" x14ac:dyDescent="0.25">
      <c r="A179" s="26">
        <v>926</v>
      </c>
      <c r="B179" s="20" t="s">
        <v>48</v>
      </c>
      <c r="C179" s="21">
        <v>57</v>
      </c>
      <c r="D179" s="21">
        <v>5</v>
      </c>
      <c r="E179" s="21"/>
      <c r="F179" s="21"/>
      <c r="G179" s="19">
        <f t="shared" si="27"/>
        <v>62</v>
      </c>
      <c r="H179" s="14"/>
      <c r="I179" s="26">
        <v>928</v>
      </c>
      <c r="J179" s="20" t="s">
        <v>48</v>
      </c>
      <c r="K179" s="21">
        <v>79</v>
      </c>
      <c r="L179" s="21">
        <v>82</v>
      </c>
      <c r="M179" s="21"/>
      <c r="N179" s="21"/>
      <c r="O179" s="19">
        <f t="shared" si="28"/>
        <v>161</v>
      </c>
    </row>
    <row r="180" spans="1:15" ht="16.5" x14ac:dyDescent="0.25">
      <c r="A180" s="26">
        <v>926</v>
      </c>
      <c r="B180" s="20" t="s">
        <v>49</v>
      </c>
      <c r="C180" s="21">
        <v>23</v>
      </c>
      <c r="D180" s="21">
        <v>7</v>
      </c>
      <c r="E180" s="21"/>
      <c r="F180" s="21"/>
      <c r="G180" s="19">
        <f t="shared" si="27"/>
        <v>30</v>
      </c>
      <c r="H180" s="14"/>
      <c r="I180" s="26">
        <v>928</v>
      </c>
      <c r="J180" s="20" t="s">
        <v>49</v>
      </c>
      <c r="K180" s="21">
        <v>130</v>
      </c>
      <c r="L180" s="21">
        <v>273</v>
      </c>
      <c r="M180" s="21"/>
      <c r="N180" s="21"/>
      <c r="O180" s="19">
        <f t="shared" si="28"/>
        <v>403</v>
      </c>
    </row>
    <row r="181" spans="1:15" ht="16.5" x14ac:dyDescent="0.25">
      <c r="A181" s="26">
        <v>926</v>
      </c>
      <c r="B181" s="20" t="s">
        <v>50</v>
      </c>
      <c r="C181" s="21">
        <v>3</v>
      </c>
      <c r="D181" s="21">
        <v>0</v>
      </c>
      <c r="E181" s="21"/>
      <c r="F181" s="21"/>
      <c r="G181" s="19">
        <f t="shared" si="27"/>
        <v>3</v>
      </c>
      <c r="H181" s="14"/>
      <c r="I181" s="26">
        <v>928</v>
      </c>
      <c r="J181" s="20" t="s">
        <v>50</v>
      </c>
      <c r="K181" s="21">
        <v>258</v>
      </c>
      <c r="L181" s="21">
        <v>521</v>
      </c>
      <c r="M181" s="21"/>
      <c r="N181" s="21"/>
      <c r="O181" s="19">
        <f t="shared" si="28"/>
        <v>779</v>
      </c>
    </row>
    <row r="182" spans="1:15" ht="16.5" x14ac:dyDescent="0.25">
      <c r="A182" s="26">
        <v>926</v>
      </c>
      <c r="B182" s="20" t="s">
        <v>51</v>
      </c>
      <c r="C182" s="21">
        <v>1</v>
      </c>
      <c r="D182" s="21">
        <v>1</v>
      </c>
      <c r="E182" s="21"/>
      <c r="F182" s="21"/>
      <c r="G182" s="19">
        <f t="shared" si="27"/>
        <v>2</v>
      </c>
      <c r="H182" s="14"/>
      <c r="I182" s="26">
        <v>928</v>
      </c>
      <c r="J182" s="20" t="s">
        <v>51</v>
      </c>
      <c r="K182" s="21">
        <v>30</v>
      </c>
      <c r="L182" s="21">
        <v>69</v>
      </c>
      <c r="M182" s="21"/>
      <c r="N182" s="21"/>
      <c r="O182" s="19">
        <f t="shared" si="28"/>
        <v>99</v>
      </c>
    </row>
    <row r="183" spans="1:15" ht="16.5" x14ac:dyDescent="0.25">
      <c r="A183" s="26">
        <v>926</v>
      </c>
      <c r="B183" s="20" t="s">
        <v>52</v>
      </c>
      <c r="C183" s="21">
        <v>5</v>
      </c>
      <c r="D183" s="21">
        <v>4</v>
      </c>
      <c r="E183" s="21"/>
      <c r="F183" s="21"/>
      <c r="G183" s="19">
        <f t="shared" si="27"/>
        <v>9</v>
      </c>
      <c r="H183" s="14"/>
      <c r="I183" s="26">
        <v>928</v>
      </c>
      <c r="J183" s="20" t="s">
        <v>52</v>
      </c>
      <c r="K183" s="21">
        <v>312</v>
      </c>
      <c r="L183" s="21">
        <v>701</v>
      </c>
      <c r="M183" s="21"/>
      <c r="N183" s="21"/>
      <c r="O183" s="19">
        <f t="shared" si="28"/>
        <v>1013</v>
      </c>
    </row>
    <row r="184" spans="1:15" ht="16.5" x14ac:dyDescent="0.25">
      <c r="A184" s="26">
        <v>926</v>
      </c>
      <c r="B184" s="20" t="s">
        <v>53</v>
      </c>
      <c r="C184" s="21">
        <v>11</v>
      </c>
      <c r="D184" s="21">
        <v>5</v>
      </c>
      <c r="E184" s="21"/>
      <c r="F184" s="21"/>
      <c r="G184" s="19">
        <f t="shared" si="27"/>
        <v>16</v>
      </c>
      <c r="H184" s="14"/>
      <c r="I184" s="26">
        <v>928</v>
      </c>
      <c r="J184" s="20" t="s">
        <v>53</v>
      </c>
      <c r="K184" s="21">
        <v>256</v>
      </c>
      <c r="L184" s="21">
        <v>557</v>
      </c>
      <c r="M184" s="21"/>
      <c r="N184" s="21"/>
      <c r="O184" s="19">
        <f t="shared" si="28"/>
        <v>813</v>
      </c>
    </row>
    <row r="185" spans="1:15" ht="16.5" x14ac:dyDescent="0.25">
      <c r="A185" s="26">
        <v>926</v>
      </c>
      <c r="B185" s="20" t="s">
        <v>54</v>
      </c>
      <c r="C185" s="21">
        <v>6</v>
      </c>
      <c r="D185" s="21">
        <v>0</v>
      </c>
      <c r="E185" s="21"/>
      <c r="F185" s="21"/>
      <c r="G185" s="19">
        <f t="shared" si="27"/>
        <v>6</v>
      </c>
      <c r="H185" s="14"/>
      <c r="I185" s="26">
        <v>928</v>
      </c>
      <c r="J185" s="20" t="s">
        <v>54</v>
      </c>
      <c r="K185" s="21">
        <v>20</v>
      </c>
      <c r="L185" s="21">
        <v>56</v>
      </c>
      <c r="M185" s="21"/>
      <c r="N185" s="21"/>
      <c r="O185" s="19">
        <f t="shared" si="28"/>
        <v>76</v>
      </c>
    </row>
    <row r="186" spans="1:15" ht="16.5" x14ac:dyDescent="0.25">
      <c r="A186" s="26">
        <v>926</v>
      </c>
      <c r="B186" s="20" t="s">
        <v>55</v>
      </c>
      <c r="C186" s="21">
        <v>7</v>
      </c>
      <c r="D186" s="21">
        <v>2</v>
      </c>
      <c r="E186" s="21"/>
      <c r="F186" s="21"/>
      <c r="G186" s="19">
        <f t="shared" si="27"/>
        <v>9</v>
      </c>
      <c r="H186" s="14"/>
      <c r="I186" s="26">
        <v>928</v>
      </c>
      <c r="J186" s="20" t="s">
        <v>55</v>
      </c>
      <c r="K186" s="21">
        <v>82</v>
      </c>
      <c r="L186" s="21">
        <v>189</v>
      </c>
      <c r="M186" s="21"/>
      <c r="N186" s="21"/>
      <c r="O186" s="19">
        <f t="shared" si="28"/>
        <v>271</v>
      </c>
    </row>
    <row r="187" spans="1:15" ht="16.5" x14ac:dyDescent="0.25">
      <c r="A187" s="26">
        <v>926</v>
      </c>
      <c r="B187" s="20" t="s">
        <v>56</v>
      </c>
      <c r="C187" s="21">
        <v>0</v>
      </c>
      <c r="D187" s="21">
        <v>1</v>
      </c>
      <c r="E187" s="21"/>
      <c r="F187" s="21"/>
      <c r="G187" s="19">
        <f t="shared" si="27"/>
        <v>1</v>
      </c>
      <c r="H187" s="14"/>
      <c r="I187" s="26">
        <v>928</v>
      </c>
      <c r="J187" s="20" t="s">
        <v>56</v>
      </c>
      <c r="K187" s="21">
        <v>107</v>
      </c>
      <c r="L187" s="21">
        <v>235</v>
      </c>
      <c r="M187" s="21"/>
      <c r="N187" s="21"/>
      <c r="O187" s="19">
        <f t="shared" si="28"/>
        <v>342</v>
      </c>
    </row>
    <row r="188" spans="1:15" ht="16.5" x14ac:dyDescent="0.25">
      <c r="A188" s="26">
        <v>926</v>
      </c>
      <c r="B188" s="20" t="s">
        <v>57</v>
      </c>
      <c r="C188" s="21">
        <v>1</v>
      </c>
      <c r="D188" s="21">
        <v>0</v>
      </c>
      <c r="E188" s="21"/>
      <c r="F188" s="21"/>
      <c r="G188" s="19">
        <f t="shared" si="27"/>
        <v>1</v>
      </c>
      <c r="H188" s="14"/>
      <c r="I188" s="26">
        <v>928</v>
      </c>
      <c r="J188" s="20" t="s">
        <v>57</v>
      </c>
      <c r="K188" s="21">
        <v>15</v>
      </c>
      <c r="L188" s="21">
        <v>28</v>
      </c>
      <c r="M188" s="21"/>
      <c r="N188" s="21"/>
      <c r="O188" s="19">
        <f t="shared" si="28"/>
        <v>43</v>
      </c>
    </row>
    <row r="189" spans="1:15" ht="16.5" x14ac:dyDescent="0.25">
      <c r="A189" s="26">
        <v>926</v>
      </c>
      <c r="B189" s="20" t="s">
        <v>58</v>
      </c>
      <c r="C189" s="21">
        <v>6</v>
      </c>
      <c r="D189" s="21">
        <v>1</v>
      </c>
      <c r="E189" s="21"/>
      <c r="F189" s="21"/>
      <c r="G189" s="19">
        <f t="shared" si="27"/>
        <v>7</v>
      </c>
      <c r="H189" s="14"/>
      <c r="I189" s="26">
        <v>928</v>
      </c>
      <c r="J189" s="20" t="s">
        <v>58</v>
      </c>
      <c r="K189" s="21">
        <v>3</v>
      </c>
      <c r="L189" s="21">
        <v>6</v>
      </c>
      <c r="M189" s="21"/>
      <c r="N189" s="21"/>
      <c r="O189" s="19">
        <f t="shared" si="28"/>
        <v>9</v>
      </c>
    </row>
    <row r="190" spans="1:15" ht="16.5" x14ac:dyDescent="0.25">
      <c r="A190" s="26">
        <v>926</v>
      </c>
      <c r="B190" s="20" t="s">
        <v>59</v>
      </c>
      <c r="C190" s="21">
        <v>47</v>
      </c>
      <c r="D190" s="21">
        <v>13</v>
      </c>
      <c r="E190" s="21"/>
      <c r="F190" s="21"/>
      <c r="G190" s="19">
        <f t="shared" si="27"/>
        <v>60</v>
      </c>
      <c r="H190" s="14"/>
      <c r="I190" s="26">
        <v>928</v>
      </c>
      <c r="J190" s="20" t="s">
        <v>59</v>
      </c>
      <c r="K190" s="21">
        <v>47</v>
      </c>
      <c r="L190" s="21">
        <v>42</v>
      </c>
      <c r="M190" s="21"/>
      <c r="N190" s="21"/>
      <c r="O190" s="19">
        <f t="shared" si="28"/>
        <v>89</v>
      </c>
    </row>
    <row r="191" spans="1:15" ht="16.5" x14ac:dyDescent="0.25">
      <c r="A191" s="26">
        <v>926</v>
      </c>
      <c r="B191" s="20" t="s">
        <v>60</v>
      </c>
      <c r="C191" s="21">
        <v>6</v>
      </c>
      <c r="D191" s="21">
        <v>0</v>
      </c>
      <c r="E191" s="21"/>
      <c r="F191" s="21"/>
      <c r="G191" s="19">
        <f t="shared" si="27"/>
        <v>6</v>
      </c>
      <c r="H191" s="14"/>
      <c r="I191" s="26">
        <v>928</v>
      </c>
      <c r="J191" s="20" t="s">
        <v>60</v>
      </c>
      <c r="K191" s="21">
        <v>17</v>
      </c>
      <c r="L191" s="21">
        <v>28</v>
      </c>
      <c r="M191" s="21"/>
      <c r="N191" s="21"/>
      <c r="O191" s="19">
        <f t="shared" si="28"/>
        <v>45</v>
      </c>
    </row>
    <row r="192" spans="1:15" ht="16.5" x14ac:dyDescent="0.25">
      <c r="A192" s="26">
        <v>926</v>
      </c>
      <c r="B192" s="20" t="s">
        <v>61</v>
      </c>
      <c r="C192" s="21">
        <v>67</v>
      </c>
      <c r="D192" s="21">
        <v>18</v>
      </c>
      <c r="E192" s="21"/>
      <c r="F192" s="21"/>
      <c r="G192" s="19">
        <f t="shared" si="27"/>
        <v>85</v>
      </c>
      <c r="H192" s="14"/>
      <c r="I192" s="26">
        <v>928</v>
      </c>
      <c r="J192" s="20" t="s">
        <v>61</v>
      </c>
      <c r="K192" s="21">
        <v>42</v>
      </c>
      <c r="L192" s="21">
        <v>94</v>
      </c>
      <c r="M192" s="21"/>
      <c r="N192" s="21"/>
      <c r="O192" s="19">
        <f t="shared" si="28"/>
        <v>136</v>
      </c>
    </row>
    <row r="193" spans="1:15" ht="16.5" x14ac:dyDescent="0.25">
      <c r="A193" s="26">
        <v>926</v>
      </c>
      <c r="B193" s="20" t="s">
        <v>62</v>
      </c>
      <c r="C193" s="21">
        <v>16</v>
      </c>
      <c r="D193" s="21">
        <v>2</v>
      </c>
      <c r="E193" s="21"/>
      <c r="F193" s="21"/>
      <c r="G193" s="19">
        <f t="shared" si="27"/>
        <v>18</v>
      </c>
      <c r="H193" s="14"/>
      <c r="I193" s="26">
        <v>928</v>
      </c>
      <c r="J193" s="20" t="s">
        <v>62</v>
      </c>
      <c r="K193" s="21">
        <v>7</v>
      </c>
      <c r="L193" s="21">
        <v>4</v>
      </c>
      <c r="M193" s="21"/>
      <c r="N193" s="21"/>
      <c r="O193" s="19">
        <f t="shared" si="28"/>
        <v>11</v>
      </c>
    </row>
    <row r="194" spans="1:15" ht="16.5" x14ac:dyDescent="0.25">
      <c r="A194" s="26">
        <v>926</v>
      </c>
      <c r="B194" s="20" t="s">
        <v>63</v>
      </c>
      <c r="C194" s="21">
        <v>3</v>
      </c>
      <c r="D194" s="21">
        <v>0</v>
      </c>
      <c r="E194" s="21"/>
      <c r="F194" s="21"/>
      <c r="G194" s="19">
        <f t="shared" si="27"/>
        <v>3</v>
      </c>
      <c r="H194" s="14"/>
      <c r="I194" s="26">
        <v>928</v>
      </c>
      <c r="J194" s="20" t="s">
        <v>63</v>
      </c>
      <c r="K194" s="21">
        <v>135</v>
      </c>
      <c r="L194" s="21">
        <v>260</v>
      </c>
      <c r="M194" s="21"/>
      <c r="N194" s="21"/>
      <c r="O194" s="19">
        <f t="shared" si="28"/>
        <v>395</v>
      </c>
    </row>
    <row r="195" spans="1:15" ht="16.5" x14ac:dyDescent="0.25">
      <c r="A195" s="26">
        <v>926</v>
      </c>
      <c r="B195" s="20" t="s">
        <v>64</v>
      </c>
      <c r="C195" s="21">
        <v>5</v>
      </c>
      <c r="D195" s="21">
        <v>5</v>
      </c>
      <c r="E195" s="21"/>
      <c r="F195" s="21"/>
      <c r="G195" s="19">
        <f t="shared" si="27"/>
        <v>10</v>
      </c>
      <c r="H195" s="14"/>
      <c r="I195" s="26">
        <v>928</v>
      </c>
      <c r="J195" s="20" t="s">
        <v>64</v>
      </c>
      <c r="K195" s="21">
        <v>429</v>
      </c>
      <c r="L195" s="21">
        <v>812</v>
      </c>
      <c r="M195" s="21"/>
      <c r="N195" s="21"/>
      <c r="O195" s="19">
        <f t="shared" si="28"/>
        <v>1241</v>
      </c>
    </row>
    <row r="196" spans="1:15" ht="16.5" x14ac:dyDescent="0.25">
      <c r="A196" s="26">
        <v>926</v>
      </c>
      <c r="B196" s="20" t="s">
        <v>65</v>
      </c>
      <c r="C196" s="21"/>
      <c r="D196" s="21"/>
      <c r="E196" s="21"/>
      <c r="F196" s="21"/>
      <c r="G196" s="19">
        <f t="shared" si="27"/>
        <v>0</v>
      </c>
      <c r="H196" s="14"/>
      <c r="I196" s="26">
        <v>928</v>
      </c>
      <c r="J196" s="20" t="s">
        <v>65</v>
      </c>
      <c r="K196" s="21">
        <v>1</v>
      </c>
      <c r="L196" s="21">
        <v>7</v>
      </c>
      <c r="M196" s="21"/>
      <c r="N196" s="21"/>
      <c r="O196" s="19">
        <f t="shared" si="28"/>
        <v>8</v>
      </c>
    </row>
    <row r="197" spans="1:15" ht="16.5" x14ac:dyDescent="0.25">
      <c r="A197" s="26">
        <v>926</v>
      </c>
      <c r="B197" s="20" t="s">
        <v>43</v>
      </c>
      <c r="C197" s="21">
        <v>13</v>
      </c>
      <c r="D197" s="21">
        <v>1</v>
      </c>
      <c r="E197" s="21"/>
      <c r="F197" s="21"/>
      <c r="G197" s="19">
        <f t="shared" si="27"/>
        <v>14</v>
      </c>
      <c r="H197" s="14"/>
      <c r="I197" s="26">
        <v>928</v>
      </c>
      <c r="J197" s="20" t="s">
        <v>43</v>
      </c>
      <c r="K197" s="21"/>
      <c r="L197" s="21"/>
      <c r="M197" s="21"/>
      <c r="N197" s="21"/>
      <c r="O197" s="19">
        <f t="shared" si="28"/>
        <v>0</v>
      </c>
    </row>
    <row r="198" spans="1:15" ht="16.5" x14ac:dyDescent="0.25">
      <c r="A198" s="26">
        <v>926</v>
      </c>
      <c r="B198" s="20" t="s">
        <v>66</v>
      </c>
      <c r="C198" s="21"/>
      <c r="D198" s="21"/>
      <c r="E198" s="21"/>
      <c r="F198" s="21"/>
      <c r="G198" s="19">
        <f t="shared" si="27"/>
        <v>0</v>
      </c>
      <c r="H198" s="14"/>
      <c r="I198" s="26">
        <v>928</v>
      </c>
      <c r="J198" s="20" t="s">
        <v>66</v>
      </c>
      <c r="K198" s="21"/>
      <c r="L198" s="21"/>
      <c r="M198" s="21"/>
      <c r="N198" s="21"/>
      <c r="O198" s="19">
        <f t="shared" si="28"/>
        <v>0</v>
      </c>
    </row>
    <row r="199" spans="1:15" ht="16.5" x14ac:dyDescent="0.25">
      <c r="A199" s="26">
        <v>926</v>
      </c>
      <c r="B199" s="27" t="s">
        <v>44</v>
      </c>
      <c r="C199" s="28">
        <f>SUM(C177:C198)</f>
        <v>287</v>
      </c>
      <c r="D199" s="28">
        <f t="shared" ref="D199:G199" si="29">SUM(D177:D198)</f>
        <v>67</v>
      </c>
      <c r="E199" s="28">
        <f t="shared" si="29"/>
        <v>0</v>
      </c>
      <c r="F199" s="28">
        <f t="shared" si="29"/>
        <v>0</v>
      </c>
      <c r="G199" s="28">
        <f t="shared" si="29"/>
        <v>354</v>
      </c>
      <c r="H199" s="14"/>
      <c r="I199" s="26">
        <v>928</v>
      </c>
      <c r="J199" s="27" t="s">
        <v>44</v>
      </c>
      <c r="K199" s="28">
        <f>SUM(K177:K198)</f>
        <v>2003</v>
      </c>
      <c r="L199" s="28">
        <f t="shared" ref="L199:O199" si="30">SUM(L177:L198)</f>
        <v>4048</v>
      </c>
      <c r="M199" s="28">
        <f t="shared" si="30"/>
        <v>0</v>
      </c>
      <c r="N199" s="28">
        <f t="shared" si="30"/>
        <v>0</v>
      </c>
      <c r="O199" s="28">
        <f t="shared" si="30"/>
        <v>6051</v>
      </c>
    </row>
    <row r="200" spans="1:15" ht="15.75" thickBot="1" x14ac:dyDescent="0.3"/>
    <row r="201" spans="1:15" ht="18" thickTop="1" thickBot="1" x14ac:dyDescent="0.3">
      <c r="A201" s="24" t="s">
        <v>38</v>
      </c>
      <c r="B201" s="25" t="s">
        <v>39</v>
      </c>
      <c r="C201" s="25" t="s">
        <v>40</v>
      </c>
      <c r="D201" s="25" t="s">
        <v>41</v>
      </c>
      <c r="E201" s="25" t="s">
        <v>42</v>
      </c>
      <c r="F201" s="25" t="s">
        <v>43</v>
      </c>
      <c r="G201" s="25" t="s">
        <v>44</v>
      </c>
      <c r="H201" s="14"/>
      <c r="I201" s="24" t="s">
        <v>38</v>
      </c>
      <c r="J201" s="25" t="s">
        <v>39</v>
      </c>
      <c r="K201" s="25" t="s">
        <v>40</v>
      </c>
      <c r="L201" s="25" t="s">
        <v>41</v>
      </c>
      <c r="M201" s="25" t="s">
        <v>42</v>
      </c>
      <c r="N201" s="25" t="s">
        <v>43</v>
      </c>
      <c r="O201" s="25" t="s">
        <v>44</v>
      </c>
    </row>
    <row r="202" spans="1:15" ht="17.25" thickTop="1" x14ac:dyDescent="0.25">
      <c r="A202" s="26">
        <v>929</v>
      </c>
      <c r="B202" s="17" t="s">
        <v>45</v>
      </c>
      <c r="C202" s="18">
        <v>10</v>
      </c>
      <c r="D202" s="18">
        <v>14</v>
      </c>
      <c r="E202" s="18"/>
      <c r="F202" s="18"/>
      <c r="G202" s="19">
        <f>SUM(C202:F202)</f>
        <v>24</v>
      </c>
      <c r="H202" s="14"/>
      <c r="I202" s="26">
        <v>930</v>
      </c>
      <c r="J202" s="17" t="s">
        <v>45</v>
      </c>
      <c r="K202" s="18"/>
      <c r="L202" s="18"/>
      <c r="M202" s="18"/>
      <c r="N202" s="18"/>
      <c r="O202" s="19">
        <f>SUM(K202:N202)</f>
        <v>0</v>
      </c>
    </row>
    <row r="203" spans="1:15" ht="16.5" x14ac:dyDescent="0.25">
      <c r="A203" s="26">
        <v>929</v>
      </c>
      <c r="B203" s="20" t="s">
        <v>47</v>
      </c>
      <c r="C203" s="21">
        <v>0</v>
      </c>
      <c r="D203" s="21">
        <v>0</v>
      </c>
      <c r="E203" s="21"/>
      <c r="F203" s="21"/>
      <c r="G203" s="19">
        <f t="shared" ref="G203:G223" si="31">SUM(C203:F203)</f>
        <v>0</v>
      </c>
      <c r="H203" s="14"/>
      <c r="I203" s="83">
        <v>930</v>
      </c>
      <c r="J203" s="84" t="s">
        <v>47</v>
      </c>
      <c r="K203" s="85"/>
      <c r="L203" s="85"/>
      <c r="M203" s="85"/>
      <c r="N203" s="85"/>
      <c r="O203" s="86">
        <f t="shared" ref="O203:O223" si="32">SUM(K203:N203)</f>
        <v>0</v>
      </c>
    </row>
    <row r="204" spans="1:15" ht="16.5" x14ac:dyDescent="0.25">
      <c r="A204" s="26">
        <v>929</v>
      </c>
      <c r="B204" s="20" t="s">
        <v>48</v>
      </c>
      <c r="C204" s="21">
        <v>14</v>
      </c>
      <c r="D204" s="21">
        <v>11</v>
      </c>
      <c r="E204" s="21"/>
      <c r="F204" s="21"/>
      <c r="G204" s="19">
        <f t="shared" si="31"/>
        <v>25</v>
      </c>
      <c r="H204" s="14"/>
      <c r="I204" s="83">
        <v>930</v>
      </c>
      <c r="J204" s="84" t="s">
        <v>48</v>
      </c>
      <c r="K204" s="85"/>
      <c r="L204" s="85"/>
      <c r="M204" s="85"/>
      <c r="N204" s="85"/>
      <c r="O204" s="86">
        <f t="shared" si="32"/>
        <v>0</v>
      </c>
    </row>
    <row r="205" spans="1:15" ht="16.5" x14ac:dyDescent="0.25">
      <c r="A205" s="26">
        <v>929</v>
      </c>
      <c r="B205" s="20" t="s">
        <v>49</v>
      </c>
      <c r="C205" s="21">
        <v>10</v>
      </c>
      <c r="D205" s="21">
        <v>21</v>
      </c>
      <c r="E205" s="21"/>
      <c r="F205" s="21"/>
      <c r="G205" s="19">
        <f t="shared" si="31"/>
        <v>31</v>
      </c>
      <c r="H205" s="14"/>
      <c r="I205" s="83">
        <v>930</v>
      </c>
      <c r="J205" s="84" t="s">
        <v>49</v>
      </c>
      <c r="K205" s="85"/>
      <c r="L205" s="85"/>
      <c r="M205" s="85"/>
      <c r="N205" s="85"/>
      <c r="O205" s="86">
        <f t="shared" si="32"/>
        <v>0</v>
      </c>
    </row>
    <row r="206" spans="1:15" ht="16.5" x14ac:dyDescent="0.25">
      <c r="A206" s="26">
        <v>929</v>
      </c>
      <c r="B206" s="20" t="s">
        <v>50</v>
      </c>
      <c r="C206" s="21">
        <v>10</v>
      </c>
      <c r="D206" s="21">
        <v>34</v>
      </c>
      <c r="E206" s="21"/>
      <c r="F206" s="21"/>
      <c r="G206" s="19">
        <f t="shared" si="31"/>
        <v>44</v>
      </c>
      <c r="H206" s="14"/>
      <c r="I206" s="83">
        <v>930</v>
      </c>
      <c r="J206" s="84" t="s">
        <v>50</v>
      </c>
      <c r="K206" s="85"/>
      <c r="L206" s="85"/>
      <c r="M206" s="85"/>
      <c r="N206" s="85"/>
      <c r="O206" s="86">
        <f t="shared" si="32"/>
        <v>0</v>
      </c>
    </row>
    <row r="207" spans="1:15" ht="16.5" x14ac:dyDescent="0.25">
      <c r="A207" s="26">
        <v>929</v>
      </c>
      <c r="B207" s="20" t="s">
        <v>51</v>
      </c>
      <c r="C207" s="21">
        <v>9</v>
      </c>
      <c r="D207" s="21">
        <v>15</v>
      </c>
      <c r="E207" s="21"/>
      <c r="F207" s="21"/>
      <c r="G207" s="19">
        <f t="shared" si="31"/>
        <v>24</v>
      </c>
      <c r="H207" s="14"/>
      <c r="I207" s="83">
        <v>930</v>
      </c>
      <c r="J207" s="84" t="s">
        <v>51</v>
      </c>
      <c r="K207" s="85"/>
      <c r="L207" s="85"/>
      <c r="M207" s="85"/>
      <c r="N207" s="85"/>
      <c r="O207" s="86">
        <f t="shared" si="32"/>
        <v>0</v>
      </c>
    </row>
    <row r="208" spans="1:15" ht="16.5" x14ac:dyDescent="0.25">
      <c r="A208" s="26">
        <v>929</v>
      </c>
      <c r="B208" s="20" t="s">
        <v>52</v>
      </c>
      <c r="C208" s="21">
        <v>32</v>
      </c>
      <c r="D208" s="21">
        <v>47</v>
      </c>
      <c r="E208" s="21"/>
      <c r="F208" s="21"/>
      <c r="G208" s="19">
        <f t="shared" si="31"/>
        <v>79</v>
      </c>
      <c r="H208" s="14"/>
      <c r="I208" s="83">
        <v>930</v>
      </c>
      <c r="J208" s="84" t="s">
        <v>52</v>
      </c>
      <c r="K208" s="85">
        <v>6</v>
      </c>
      <c r="L208" s="85">
        <v>3</v>
      </c>
      <c r="M208" s="85"/>
      <c r="N208" s="85"/>
      <c r="O208" s="86">
        <f t="shared" si="32"/>
        <v>9</v>
      </c>
    </row>
    <row r="209" spans="1:15" ht="16.5" x14ac:dyDescent="0.25">
      <c r="A209" s="26">
        <v>929</v>
      </c>
      <c r="B209" s="20" t="s">
        <v>53</v>
      </c>
      <c r="C209" s="21">
        <v>20</v>
      </c>
      <c r="D209" s="21">
        <v>32</v>
      </c>
      <c r="E209" s="21"/>
      <c r="F209" s="21"/>
      <c r="G209" s="19">
        <f t="shared" si="31"/>
        <v>52</v>
      </c>
      <c r="H209" s="14"/>
      <c r="I209" s="83">
        <v>930</v>
      </c>
      <c r="J209" s="84" t="s">
        <v>53</v>
      </c>
      <c r="K209" s="85"/>
      <c r="L209" s="85"/>
      <c r="M209" s="85"/>
      <c r="N209" s="85"/>
      <c r="O209" s="86">
        <f t="shared" si="32"/>
        <v>0</v>
      </c>
    </row>
    <row r="210" spans="1:15" ht="16.5" x14ac:dyDescent="0.25">
      <c r="A210" s="26">
        <v>929</v>
      </c>
      <c r="B210" s="20" t="s">
        <v>54</v>
      </c>
      <c r="C210" s="21">
        <v>7</v>
      </c>
      <c r="D210" s="21">
        <v>21</v>
      </c>
      <c r="E210" s="21"/>
      <c r="F210" s="21"/>
      <c r="G210" s="19">
        <f t="shared" si="31"/>
        <v>28</v>
      </c>
      <c r="H210" s="14"/>
      <c r="I210" s="83">
        <v>930</v>
      </c>
      <c r="J210" s="84" t="s">
        <v>54</v>
      </c>
      <c r="K210" s="85"/>
      <c r="L210" s="85"/>
      <c r="M210" s="85"/>
      <c r="N210" s="85"/>
      <c r="O210" s="86">
        <f t="shared" si="32"/>
        <v>0</v>
      </c>
    </row>
    <row r="211" spans="1:15" ht="16.5" x14ac:dyDescent="0.25">
      <c r="A211" s="26">
        <v>929</v>
      </c>
      <c r="B211" s="20" t="s">
        <v>55</v>
      </c>
      <c r="C211" s="21">
        <v>31</v>
      </c>
      <c r="D211" s="21">
        <v>69</v>
      </c>
      <c r="E211" s="21"/>
      <c r="F211" s="21"/>
      <c r="G211" s="19">
        <f t="shared" si="31"/>
        <v>100</v>
      </c>
      <c r="H211" s="14"/>
      <c r="I211" s="83">
        <v>930</v>
      </c>
      <c r="J211" s="84" t="s">
        <v>55</v>
      </c>
      <c r="K211" s="85">
        <v>3</v>
      </c>
      <c r="L211" s="85">
        <v>0</v>
      </c>
      <c r="M211" s="85"/>
      <c r="N211" s="85"/>
      <c r="O211" s="86">
        <f t="shared" si="32"/>
        <v>3</v>
      </c>
    </row>
    <row r="212" spans="1:15" ht="16.5" x14ac:dyDescent="0.25">
      <c r="A212" s="26">
        <v>929</v>
      </c>
      <c r="B212" s="20" t="s">
        <v>56</v>
      </c>
      <c r="C212" s="21">
        <v>10</v>
      </c>
      <c r="D212" s="21">
        <v>16</v>
      </c>
      <c r="E212" s="21"/>
      <c r="F212" s="21"/>
      <c r="G212" s="19">
        <f t="shared" si="31"/>
        <v>26</v>
      </c>
      <c r="H212" s="14"/>
      <c r="I212" s="83">
        <v>930</v>
      </c>
      <c r="J212" s="84" t="s">
        <v>56</v>
      </c>
      <c r="K212" s="85"/>
      <c r="L212" s="85"/>
      <c r="M212" s="85"/>
      <c r="N212" s="85"/>
      <c r="O212" s="86">
        <f t="shared" si="32"/>
        <v>0</v>
      </c>
    </row>
    <row r="213" spans="1:15" ht="16.5" x14ac:dyDescent="0.25">
      <c r="A213" s="26">
        <v>929</v>
      </c>
      <c r="B213" s="20" t="s">
        <v>57</v>
      </c>
      <c r="C213" s="21">
        <v>9</v>
      </c>
      <c r="D213" s="21">
        <v>16</v>
      </c>
      <c r="E213" s="21"/>
      <c r="F213" s="21"/>
      <c r="G213" s="19">
        <f t="shared" si="31"/>
        <v>25</v>
      </c>
      <c r="H213" s="14"/>
      <c r="I213" s="83">
        <v>930</v>
      </c>
      <c r="J213" s="84" t="s">
        <v>57</v>
      </c>
      <c r="K213" s="85"/>
      <c r="L213" s="85"/>
      <c r="M213" s="85"/>
      <c r="N213" s="85"/>
      <c r="O213" s="86">
        <f t="shared" si="32"/>
        <v>0</v>
      </c>
    </row>
    <row r="214" spans="1:15" ht="16.5" x14ac:dyDescent="0.25">
      <c r="A214" s="26">
        <v>929</v>
      </c>
      <c r="B214" s="20" t="s">
        <v>58</v>
      </c>
      <c r="C214" s="21">
        <v>0</v>
      </c>
      <c r="D214" s="21">
        <v>0</v>
      </c>
      <c r="E214" s="21"/>
      <c r="F214" s="21"/>
      <c r="G214" s="19">
        <f t="shared" si="31"/>
        <v>0</v>
      </c>
      <c r="H214" s="14"/>
      <c r="I214" s="83">
        <v>930</v>
      </c>
      <c r="J214" s="84" t="s">
        <v>58</v>
      </c>
      <c r="K214" s="85"/>
      <c r="L214" s="85"/>
      <c r="M214" s="85"/>
      <c r="N214" s="85"/>
      <c r="O214" s="86">
        <f t="shared" si="32"/>
        <v>0</v>
      </c>
    </row>
    <row r="215" spans="1:15" ht="16.5" x14ac:dyDescent="0.25">
      <c r="A215" s="26">
        <v>929</v>
      </c>
      <c r="B215" s="20" t="s">
        <v>59</v>
      </c>
      <c r="C215" s="21">
        <v>29</v>
      </c>
      <c r="D215" s="21">
        <v>25</v>
      </c>
      <c r="E215" s="21"/>
      <c r="F215" s="21"/>
      <c r="G215" s="19">
        <f t="shared" si="31"/>
        <v>54</v>
      </c>
      <c r="H215" s="14"/>
      <c r="I215" s="83">
        <v>930</v>
      </c>
      <c r="J215" s="84" t="s">
        <v>59</v>
      </c>
      <c r="K215" s="85"/>
      <c r="L215" s="85"/>
      <c r="M215" s="85"/>
      <c r="N215" s="85"/>
      <c r="O215" s="86">
        <f t="shared" si="32"/>
        <v>0</v>
      </c>
    </row>
    <row r="216" spans="1:15" ht="16.5" x14ac:dyDescent="0.25">
      <c r="A216" s="26">
        <v>929</v>
      </c>
      <c r="B216" s="20" t="s">
        <v>60</v>
      </c>
      <c r="C216" s="21">
        <v>0</v>
      </c>
      <c r="D216" s="21">
        <v>0</v>
      </c>
      <c r="E216" s="21"/>
      <c r="F216" s="21"/>
      <c r="G216" s="19">
        <f t="shared" si="31"/>
        <v>0</v>
      </c>
      <c r="H216" s="14"/>
      <c r="I216" s="83">
        <v>930</v>
      </c>
      <c r="J216" s="84" t="s">
        <v>60</v>
      </c>
      <c r="K216" s="85">
        <v>5</v>
      </c>
      <c r="L216" s="85">
        <v>1</v>
      </c>
      <c r="M216" s="85"/>
      <c r="N216" s="85"/>
      <c r="O216" s="86">
        <f t="shared" si="32"/>
        <v>6</v>
      </c>
    </row>
    <row r="217" spans="1:15" ht="16.5" x14ac:dyDescent="0.25">
      <c r="A217" s="26">
        <v>929</v>
      </c>
      <c r="B217" s="20" t="s">
        <v>61</v>
      </c>
      <c r="C217" s="21">
        <v>17</v>
      </c>
      <c r="D217" s="21">
        <v>23</v>
      </c>
      <c r="E217" s="21"/>
      <c r="F217" s="21"/>
      <c r="G217" s="19">
        <f t="shared" si="31"/>
        <v>40</v>
      </c>
      <c r="H217" s="14"/>
      <c r="I217" s="83">
        <v>930</v>
      </c>
      <c r="J217" s="84" t="s">
        <v>61</v>
      </c>
      <c r="K217" s="85">
        <v>15</v>
      </c>
      <c r="L217" s="85">
        <v>5</v>
      </c>
      <c r="M217" s="85"/>
      <c r="N217" s="85"/>
      <c r="O217" s="86">
        <f t="shared" si="32"/>
        <v>20</v>
      </c>
    </row>
    <row r="218" spans="1:15" ht="16.5" x14ac:dyDescent="0.25">
      <c r="A218" s="26">
        <v>929</v>
      </c>
      <c r="B218" s="20" t="s">
        <v>62</v>
      </c>
      <c r="C218" s="21">
        <v>0</v>
      </c>
      <c r="D218" s="21">
        <v>0</v>
      </c>
      <c r="E218" s="21"/>
      <c r="F218" s="21"/>
      <c r="G218" s="19">
        <f t="shared" si="31"/>
        <v>0</v>
      </c>
      <c r="H218" s="14"/>
      <c r="I218" s="83">
        <v>930</v>
      </c>
      <c r="J218" s="84" t="s">
        <v>62</v>
      </c>
      <c r="K218" s="85"/>
      <c r="L218" s="85"/>
      <c r="M218" s="85"/>
      <c r="N218" s="85"/>
      <c r="O218" s="86">
        <f t="shared" si="32"/>
        <v>0</v>
      </c>
    </row>
    <row r="219" spans="1:15" ht="16.5" x14ac:dyDescent="0.25">
      <c r="A219" s="26">
        <v>929</v>
      </c>
      <c r="B219" s="20" t="s">
        <v>63</v>
      </c>
      <c r="C219" s="21">
        <v>18</v>
      </c>
      <c r="D219" s="21">
        <v>28</v>
      </c>
      <c r="E219" s="21"/>
      <c r="F219" s="21"/>
      <c r="G219" s="19">
        <f t="shared" si="31"/>
        <v>46</v>
      </c>
      <c r="H219" s="14"/>
      <c r="I219" s="83">
        <v>930</v>
      </c>
      <c r="J219" s="84" t="s">
        <v>63</v>
      </c>
      <c r="K219" s="85">
        <v>2</v>
      </c>
      <c r="L219" s="85">
        <v>0</v>
      </c>
      <c r="M219" s="85"/>
      <c r="N219" s="85"/>
      <c r="O219" s="86">
        <f t="shared" si="32"/>
        <v>2</v>
      </c>
    </row>
    <row r="220" spans="1:15" ht="16.5" x14ac:dyDescent="0.25">
      <c r="A220" s="26">
        <v>929</v>
      </c>
      <c r="B220" s="20" t="s">
        <v>64</v>
      </c>
      <c r="C220" s="21">
        <v>129</v>
      </c>
      <c r="D220" s="21">
        <v>162</v>
      </c>
      <c r="E220" s="21"/>
      <c r="F220" s="21"/>
      <c r="G220" s="19">
        <f t="shared" si="31"/>
        <v>291</v>
      </c>
      <c r="H220" s="14"/>
      <c r="I220" s="83">
        <v>930</v>
      </c>
      <c r="J220" s="84" t="s">
        <v>64</v>
      </c>
      <c r="K220" s="85"/>
      <c r="L220" s="85"/>
      <c r="M220" s="85"/>
      <c r="N220" s="85"/>
      <c r="O220" s="86">
        <f t="shared" si="32"/>
        <v>0</v>
      </c>
    </row>
    <row r="221" spans="1:15" ht="16.5" x14ac:dyDescent="0.25">
      <c r="A221" s="26">
        <v>929</v>
      </c>
      <c r="B221" s="20" t="s">
        <v>65</v>
      </c>
      <c r="C221" s="21">
        <v>14</v>
      </c>
      <c r="D221" s="21">
        <v>7</v>
      </c>
      <c r="E221" s="21"/>
      <c r="F221" s="21"/>
      <c r="G221" s="19">
        <f t="shared" si="31"/>
        <v>21</v>
      </c>
      <c r="H221" s="14"/>
      <c r="I221" s="83">
        <v>930</v>
      </c>
      <c r="J221" s="84" t="s">
        <v>65</v>
      </c>
      <c r="K221" s="85"/>
      <c r="L221" s="85"/>
      <c r="M221" s="85"/>
      <c r="N221" s="85"/>
      <c r="O221" s="86">
        <f t="shared" si="32"/>
        <v>0</v>
      </c>
    </row>
    <row r="222" spans="1:15" ht="16.5" x14ac:dyDescent="0.25">
      <c r="A222" s="26">
        <v>929</v>
      </c>
      <c r="B222" s="20" t="s">
        <v>43</v>
      </c>
      <c r="C222" s="21"/>
      <c r="D222" s="21"/>
      <c r="E222" s="21"/>
      <c r="F222" s="21"/>
      <c r="G222" s="19">
        <f t="shared" si="31"/>
        <v>0</v>
      </c>
      <c r="H222" s="14"/>
      <c r="I222" s="83">
        <v>930</v>
      </c>
      <c r="J222" s="84" t="s">
        <v>43</v>
      </c>
      <c r="K222" s="85"/>
      <c r="L222" s="85"/>
      <c r="M222" s="85"/>
      <c r="N222" s="85"/>
      <c r="O222" s="86">
        <f t="shared" si="32"/>
        <v>0</v>
      </c>
    </row>
    <row r="223" spans="1:15" ht="16.5" x14ac:dyDescent="0.25">
      <c r="A223" s="26">
        <v>929</v>
      </c>
      <c r="B223" s="20" t="s">
        <v>66</v>
      </c>
      <c r="C223" s="21"/>
      <c r="D223" s="21"/>
      <c r="E223" s="21"/>
      <c r="F223" s="21"/>
      <c r="G223" s="19">
        <f t="shared" si="31"/>
        <v>0</v>
      </c>
      <c r="H223" s="14"/>
      <c r="I223" s="83">
        <v>930</v>
      </c>
      <c r="J223" s="84" t="s">
        <v>66</v>
      </c>
      <c r="K223" s="85"/>
      <c r="L223" s="85"/>
      <c r="M223" s="85"/>
      <c r="N223" s="85"/>
      <c r="O223" s="86">
        <f t="shared" si="32"/>
        <v>0</v>
      </c>
    </row>
    <row r="224" spans="1:15" ht="16.5" x14ac:dyDescent="0.25">
      <c r="A224" s="26">
        <v>929</v>
      </c>
      <c r="B224" s="27" t="s">
        <v>44</v>
      </c>
      <c r="C224" s="28">
        <f>SUM(C202:C223)</f>
        <v>369</v>
      </c>
      <c r="D224" s="28">
        <f t="shared" ref="D224:G224" si="33">SUM(D202:D223)</f>
        <v>541</v>
      </c>
      <c r="E224" s="28">
        <f t="shared" si="33"/>
        <v>0</v>
      </c>
      <c r="F224" s="28">
        <f t="shared" si="33"/>
        <v>0</v>
      </c>
      <c r="G224" s="28">
        <f t="shared" si="33"/>
        <v>910</v>
      </c>
      <c r="H224" s="14"/>
      <c r="I224" s="83">
        <v>930</v>
      </c>
      <c r="J224" s="87" t="s">
        <v>44</v>
      </c>
      <c r="K224" s="88">
        <f>SUM(K202:K223)</f>
        <v>31</v>
      </c>
      <c r="L224" s="88">
        <f t="shared" ref="L224:O224" si="34">SUM(L202:L223)</f>
        <v>9</v>
      </c>
      <c r="M224" s="88">
        <f t="shared" si="34"/>
        <v>0</v>
      </c>
      <c r="N224" s="88">
        <f t="shared" si="34"/>
        <v>0</v>
      </c>
      <c r="O224" s="88">
        <f t="shared" si="34"/>
        <v>40</v>
      </c>
    </row>
    <row r="225" spans="1:15" ht="15.75" thickBot="1" x14ac:dyDescent="0.3"/>
    <row r="226" spans="1:15" ht="18" thickTop="1" thickBot="1" x14ac:dyDescent="0.3">
      <c r="A226" s="24" t="s">
        <v>38</v>
      </c>
      <c r="B226" s="25" t="s">
        <v>39</v>
      </c>
      <c r="C226" s="25" t="s">
        <v>40</v>
      </c>
      <c r="D226" s="25" t="s">
        <v>41</v>
      </c>
      <c r="E226" s="25" t="s">
        <v>42</v>
      </c>
      <c r="F226" s="25" t="s">
        <v>43</v>
      </c>
      <c r="G226" s="25" t="s">
        <v>44</v>
      </c>
      <c r="H226" s="14"/>
      <c r="I226" s="24" t="s">
        <v>38</v>
      </c>
      <c r="J226" s="25" t="s">
        <v>39</v>
      </c>
      <c r="K226" s="25" t="s">
        <v>40</v>
      </c>
      <c r="L226" s="25" t="s">
        <v>41</v>
      </c>
      <c r="M226" s="25" t="s">
        <v>42</v>
      </c>
      <c r="N226" s="25" t="s">
        <v>43</v>
      </c>
      <c r="O226" s="25" t="s">
        <v>44</v>
      </c>
    </row>
    <row r="227" spans="1:15" ht="17.25" thickTop="1" x14ac:dyDescent="0.25">
      <c r="A227" s="26">
        <v>931</v>
      </c>
      <c r="B227" s="17" t="s">
        <v>45</v>
      </c>
      <c r="C227" s="18">
        <v>1</v>
      </c>
      <c r="D227" s="18"/>
      <c r="E227" s="18"/>
      <c r="F227" s="18"/>
      <c r="G227" s="19">
        <f>SUM(C227:F227)</f>
        <v>1</v>
      </c>
      <c r="H227" s="14"/>
      <c r="I227" s="26">
        <v>932</v>
      </c>
      <c r="J227" s="17" t="s">
        <v>45</v>
      </c>
      <c r="K227" s="18">
        <v>17</v>
      </c>
      <c r="L227" s="18">
        <v>37</v>
      </c>
      <c r="M227" s="18"/>
      <c r="N227" s="18"/>
      <c r="O227" s="19">
        <f>SUM(K227:N227)</f>
        <v>54</v>
      </c>
    </row>
    <row r="228" spans="1:15" ht="16.5" x14ac:dyDescent="0.25">
      <c r="A228" s="26">
        <v>931</v>
      </c>
      <c r="B228" s="20" t="s">
        <v>47</v>
      </c>
      <c r="C228" s="21"/>
      <c r="D228" s="21"/>
      <c r="E228" s="21"/>
      <c r="F228" s="21"/>
      <c r="G228" s="19">
        <f t="shared" ref="G228:G248" si="35">SUM(C228:F228)</f>
        <v>0</v>
      </c>
      <c r="H228" s="14"/>
      <c r="I228" s="26">
        <v>932</v>
      </c>
      <c r="J228" s="20" t="s">
        <v>47</v>
      </c>
      <c r="K228" s="21">
        <v>3</v>
      </c>
      <c r="L228" s="21">
        <v>10</v>
      </c>
      <c r="M228" s="21"/>
      <c r="N228" s="21"/>
      <c r="O228" s="19">
        <f t="shared" ref="O228:O248" si="36">SUM(K228:N228)</f>
        <v>13</v>
      </c>
    </row>
    <row r="229" spans="1:15" ht="16.5" x14ac:dyDescent="0.25">
      <c r="A229" s="26">
        <v>931</v>
      </c>
      <c r="B229" s="20" t="s">
        <v>48</v>
      </c>
      <c r="C229" s="21"/>
      <c r="D229" s="21"/>
      <c r="E229" s="21"/>
      <c r="F229" s="21"/>
      <c r="G229" s="19">
        <f t="shared" si="35"/>
        <v>0</v>
      </c>
      <c r="H229" s="14"/>
      <c r="I229" s="26">
        <v>932</v>
      </c>
      <c r="J229" s="20" t="s">
        <v>48</v>
      </c>
      <c r="K229" s="21">
        <v>8</v>
      </c>
      <c r="L229" s="21">
        <v>19</v>
      </c>
      <c r="M229" s="21">
        <v>1</v>
      </c>
      <c r="N229" s="21"/>
      <c r="O229" s="19">
        <f t="shared" si="36"/>
        <v>28</v>
      </c>
    </row>
    <row r="230" spans="1:15" ht="16.5" x14ac:dyDescent="0.25">
      <c r="A230" s="26">
        <v>931</v>
      </c>
      <c r="B230" s="20" t="s">
        <v>49</v>
      </c>
      <c r="C230" s="21"/>
      <c r="D230" s="21"/>
      <c r="E230" s="21"/>
      <c r="F230" s="21"/>
      <c r="G230" s="19">
        <f t="shared" si="35"/>
        <v>0</v>
      </c>
      <c r="H230" s="14"/>
      <c r="I230" s="26">
        <v>932</v>
      </c>
      <c r="J230" s="20" t="s">
        <v>49</v>
      </c>
      <c r="K230" s="21">
        <v>44</v>
      </c>
      <c r="L230" s="21">
        <v>61</v>
      </c>
      <c r="M230" s="21"/>
      <c r="N230" s="21"/>
      <c r="O230" s="19">
        <f t="shared" si="36"/>
        <v>105</v>
      </c>
    </row>
    <row r="231" spans="1:15" ht="16.5" x14ac:dyDescent="0.25">
      <c r="A231" s="26">
        <v>931</v>
      </c>
      <c r="B231" s="20" t="s">
        <v>50</v>
      </c>
      <c r="C231" s="21"/>
      <c r="D231" s="21"/>
      <c r="E231" s="21"/>
      <c r="F231" s="21"/>
      <c r="G231" s="19">
        <f t="shared" si="35"/>
        <v>0</v>
      </c>
      <c r="H231" s="14"/>
      <c r="I231" s="26">
        <v>932</v>
      </c>
      <c r="J231" s="20" t="s">
        <v>50</v>
      </c>
      <c r="K231" s="21">
        <v>43</v>
      </c>
      <c r="L231" s="21">
        <v>69</v>
      </c>
      <c r="M231" s="21"/>
      <c r="N231" s="21"/>
      <c r="O231" s="19">
        <f t="shared" si="36"/>
        <v>112</v>
      </c>
    </row>
    <row r="232" spans="1:15" ht="16.5" x14ac:dyDescent="0.25">
      <c r="A232" s="26">
        <v>931</v>
      </c>
      <c r="B232" s="20" t="s">
        <v>51</v>
      </c>
      <c r="C232" s="21">
        <v>2</v>
      </c>
      <c r="D232" s="21">
        <v>1</v>
      </c>
      <c r="E232" s="21"/>
      <c r="F232" s="21"/>
      <c r="G232" s="19">
        <f t="shared" si="35"/>
        <v>3</v>
      </c>
      <c r="H232" s="14"/>
      <c r="I232" s="26">
        <v>932</v>
      </c>
      <c r="J232" s="20" t="s">
        <v>51</v>
      </c>
      <c r="K232" s="21">
        <v>18</v>
      </c>
      <c r="L232" s="21">
        <v>29</v>
      </c>
      <c r="M232" s="21"/>
      <c r="N232" s="21"/>
      <c r="O232" s="19">
        <f t="shared" si="36"/>
        <v>47</v>
      </c>
    </row>
    <row r="233" spans="1:15" ht="16.5" x14ac:dyDescent="0.25">
      <c r="A233" s="26">
        <v>931</v>
      </c>
      <c r="B233" s="20" t="s">
        <v>52</v>
      </c>
      <c r="C233" s="21"/>
      <c r="D233" s="21"/>
      <c r="E233" s="21"/>
      <c r="F233" s="21"/>
      <c r="G233" s="19">
        <f t="shared" si="35"/>
        <v>0</v>
      </c>
      <c r="H233" s="14"/>
      <c r="I233" s="26">
        <v>932</v>
      </c>
      <c r="J233" s="20" t="s">
        <v>52</v>
      </c>
      <c r="K233" s="21">
        <v>70</v>
      </c>
      <c r="L233" s="21">
        <v>125</v>
      </c>
      <c r="M233" s="21"/>
      <c r="N233" s="21"/>
      <c r="O233" s="19">
        <f t="shared" si="36"/>
        <v>195</v>
      </c>
    </row>
    <row r="234" spans="1:15" ht="16.5" x14ac:dyDescent="0.25">
      <c r="A234" s="26">
        <v>931</v>
      </c>
      <c r="B234" s="20" t="s">
        <v>53</v>
      </c>
      <c r="C234" s="21"/>
      <c r="D234" s="21"/>
      <c r="E234" s="21"/>
      <c r="F234" s="21"/>
      <c r="G234" s="19">
        <f t="shared" si="35"/>
        <v>0</v>
      </c>
      <c r="H234" s="14"/>
      <c r="I234" s="26">
        <v>932</v>
      </c>
      <c r="J234" s="20" t="s">
        <v>53</v>
      </c>
      <c r="K234" s="21">
        <v>67</v>
      </c>
      <c r="L234" s="21">
        <v>203</v>
      </c>
      <c r="M234" s="21"/>
      <c r="N234" s="21"/>
      <c r="O234" s="19">
        <f t="shared" si="36"/>
        <v>270</v>
      </c>
    </row>
    <row r="235" spans="1:15" ht="16.5" x14ac:dyDescent="0.25">
      <c r="A235" s="26">
        <v>931</v>
      </c>
      <c r="B235" s="20" t="s">
        <v>54</v>
      </c>
      <c r="C235" s="21"/>
      <c r="D235" s="21"/>
      <c r="E235" s="21"/>
      <c r="F235" s="21"/>
      <c r="G235" s="19">
        <f t="shared" si="35"/>
        <v>0</v>
      </c>
      <c r="H235" s="14"/>
      <c r="I235" s="26">
        <v>932</v>
      </c>
      <c r="J235" s="20" t="s">
        <v>54</v>
      </c>
      <c r="K235" s="21">
        <v>20</v>
      </c>
      <c r="L235" s="21">
        <v>38</v>
      </c>
      <c r="M235" s="21"/>
      <c r="N235" s="21"/>
      <c r="O235" s="19">
        <f t="shared" si="36"/>
        <v>58</v>
      </c>
    </row>
    <row r="236" spans="1:15" ht="16.5" x14ac:dyDescent="0.25">
      <c r="A236" s="26">
        <v>931</v>
      </c>
      <c r="B236" s="20" t="s">
        <v>55</v>
      </c>
      <c r="C236" s="21">
        <v>2</v>
      </c>
      <c r="D236" s="21">
        <v>0</v>
      </c>
      <c r="E236" s="21"/>
      <c r="F236" s="21"/>
      <c r="G236" s="19">
        <f t="shared" si="35"/>
        <v>2</v>
      </c>
      <c r="H236" s="14"/>
      <c r="I236" s="26">
        <v>932</v>
      </c>
      <c r="J236" s="20" t="s">
        <v>55</v>
      </c>
      <c r="K236" s="21">
        <v>58</v>
      </c>
      <c r="L236" s="21">
        <v>92</v>
      </c>
      <c r="M236" s="21">
        <v>1</v>
      </c>
      <c r="N236" s="21"/>
      <c r="O236" s="19">
        <f t="shared" si="36"/>
        <v>151</v>
      </c>
    </row>
    <row r="237" spans="1:15" ht="16.5" x14ac:dyDescent="0.25">
      <c r="A237" s="26">
        <v>931</v>
      </c>
      <c r="B237" s="20" t="s">
        <v>56</v>
      </c>
      <c r="C237" s="21">
        <v>7</v>
      </c>
      <c r="D237" s="21">
        <v>0</v>
      </c>
      <c r="E237" s="21"/>
      <c r="F237" s="21"/>
      <c r="G237" s="19">
        <f t="shared" si="35"/>
        <v>7</v>
      </c>
      <c r="H237" s="14"/>
      <c r="I237" s="26">
        <v>932</v>
      </c>
      <c r="J237" s="20" t="s">
        <v>56</v>
      </c>
      <c r="K237" s="21">
        <v>73</v>
      </c>
      <c r="L237" s="21">
        <v>94</v>
      </c>
      <c r="M237" s="21"/>
      <c r="N237" s="21"/>
      <c r="O237" s="19">
        <f t="shared" si="36"/>
        <v>167</v>
      </c>
    </row>
    <row r="238" spans="1:15" ht="16.5" x14ac:dyDescent="0.25">
      <c r="A238" s="26">
        <v>931</v>
      </c>
      <c r="B238" s="20" t="s">
        <v>57</v>
      </c>
      <c r="C238" s="21"/>
      <c r="D238" s="21"/>
      <c r="E238" s="21"/>
      <c r="F238" s="21"/>
      <c r="G238" s="19">
        <f t="shared" si="35"/>
        <v>0</v>
      </c>
      <c r="H238" s="14"/>
      <c r="I238" s="26">
        <v>932</v>
      </c>
      <c r="J238" s="20" t="s">
        <v>57</v>
      </c>
      <c r="K238" s="21">
        <v>7</v>
      </c>
      <c r="L238" s="21">
        <v>15</v>
      </c>
      <c r="M238" s="21"/>
      <c r="N238" s="21"/>
      <c r="O238" s="19">
        <f t="shared" si="36"/>
        <v>22</v>
      </c>
    </row>
    <row r="239" spans="1:15" ht="16.5" x14ac:dyDescent="0.25">
      <c r="A239" s="26">
        <v>931</v>
      </c>
      <c r="B239" s="20" t="s">
        <v>58</v>
      </c>
      <c r="C239" s="21"/>
      <c r="D239" s="21"/>
      <c r="E239" s="21"/>
      <c r="F239" s="21"/>
      <c r="G239" s="19">
        <f t="shared" si="35"/>
        <v>0</v>
      </c>
      <c r="H239" s="14"/>
      <c r="I239" s="26">
        <v>932</v>
      </c>
      <c r="J239" s="20" t="s">
        <v>58</v>
      </c>
      <c r="K239" s="21">
        <v>1</v>
      </c>
      <c r="L239" s="21">
        <v>4</v>
      </c>
      <c r="M239" s="21"/>
      <c r="N239" s="21"/>
      <c r="O239" s="19">
        <f t="shared" si="36"/>
        <v>5</v>
      </c>
    </row>
    <row r="240" spans="1:15" ht="16.5" x14ac:dyDescent="0.25">
      <c r="A240" s="26">
        <v>931</v>
      </c>
      <c r="B240" s="20" t="s">
        <v>59</v>
      </c>
      <c r="C240" s="21"/>
      <c r="D240" s="21"/>
      <c r="E240" s="21"/>
      <c r="F240" s="21"/>
      <c r="G240" s="19">
        <f t="shared" si="35"/>
        <v>0</v>
      </c>
      <c r="H240" s="14"/>
      <c r="I240" s="26">
        <v>932</v>
      </c>
      <c r="J240" s="20" t="s">
        <v>59</v>
      </c>
      <c r="K240" s="21">
        <v>46</v>
      </c>
      <c r="L240" s="21">
        <v>75</v>
      </c>
      <c r="M240" s="21"/>
      <c r="N240" s="21"/>
      <c r="O240" s="19">
        <f t="shared" si="36"/>
        <v>121</v>
      </c>
    </row>
    <row r="241" spans="1:15" ht="16.5" x14ac:dyDescent="0.25">
      <c r="A241" s="26">
        <v>931</v>
      </c>
      <c r="B241" s="20" t="s">
        <v>60</v>
      </c>
      <c r="C241" s="21"/>
      <c r="D241" s="21"/>
      <c r="E241" s="21"/>
      <c r="F241" s="21"/>
      <c r="G241" s="19">
        <f t="shared" si="35"/>
        <v>0</v>
      </c>
      <c r="H241" s="14"/>
      <c r="I241" s="26">
        <v>932</v>
      </c>
      <c r="J241" s="20" t="s">
        <v>60</v>
      </c>
      <c r="K241" s="21">
        <v>12</v>
      </c>
      <c r="L241" s="21">
        <v>38</v>
      </c>
      <c r="M241" s="21"/>
      <c r="N241" s="21"/>
      <c r="O241" s="19">
        <f t="shared" si="36"/>
        <v>50</v>
      </c>
    </row>
    <row r="242" spans="1:15" ht="16.5" x14ac:dyDescent="0.25">
      <c r="A242" s="26">
        <v>931</v>
      </c>
      <c r="B242" s="20" t="s">
        <v>61</v>
      </c>
      <c r="C242" s="21"/>
      <c r="D242" s="21"/>
      <c r="E242" s="21"/>
      <c r="F242" s="21"/>
      <c r="G242" s="19">
        <f t="shared" si="35"/>
        <v>0</v>
      </c>
      <c r="H242" s="14"/>
      <c r="I242" s="26">
        <v>932</v>
      </c>
      <c r="J242" s="20" t="s">
        <v>61</v>
      </c>
      <c r="K242" s="21">
        <v>14</v>
      </c>
      <c r="L242" s="21">
        <v>23</v>
      </c>
      <c r="M242" s="21"/>
      <c r="N242" s="21"/>
      <c r="O242" s="19">
        <f t="shared" si="36"/>
        <v>37</v>
      </c>
    </row>
    <row r="243" spans="1:15" ht="16.5" x14ac:dyDescent="0.25">
      <c r="A243" s="26">
        <v>931</v>
      </c>
      <c r="B243" s="20" t="s">
        <v>62</v>
      </c>
      <c r="C243" s="21"/>
      <c r="D243" s="21"/>
      <c r="E243" s="21"/>
      <c r="F243" s="21"/>
      <c r="G243" s="19">
        <f t="shared" si="35"/>
        <v>0</v>
      </c>
      <c r="H243" s="14"/>
      <c r="I243" s="26">
        <v>932</v>
      </c>
      <c r="J243" s="20" t="s">
        <v>62</v>
      </c>
      <c r="K243" s="21">
        <v>3</v>
      </c>
      <c r="L243" s="21">
        <v>9</v>
      </c>
      <c r="M243" s="21"/>
      <c r="N243" s="21"/>
      <c r="O243" s="19">
        <f t="shared" si="36"/>
        <v>12</v>
      </c>
    </row>
    <row r="244" spans="1:15" ht="16.5" x14ac:dyDescent="0.25">
      <c r="A244" s="26">
        <v>931</v>
      </c>
      <c r="B244" s="20" t="s">
        <v>63</v>
      </c>
      <c r="C244" s="21"/>
      <c r="D244" s="21"/>
      <c r="E244" s="21"/>
      <c r="F244" s="21"/>
      <c r="G244" s="19">
        <f t="shared" si="35"/>
        <v>0</v>
      </c>
      <c r="H244" s="14"/>
      <c r="I244" s="26">
        <v>932</v>
      </c>
      <c r="J244" s="20" t="s">
        <v>63</v>
      </c>
      <c r="K244" s="21">
        <v>33</v>
      </c>
      <c r="L244" s="21">
        <v>39</v>
      </c>
      <c r="M244" s="21"/>
      <c r="N244" s="21"/>
      <c r="O244" s="19">
        <f t="shared" si="36"/>
        <v>72</v>
      </c>
    </row>
    <row r="245" spans="1:15" ht="16.5" x14ac:dyDescent="0.25">
      <c r="A245" s="26">
        <v>931</v>
      </c>
      <c r="B245" s="20" t="s">
        <v>64</v>
      </c>
      <c r="C245" s="21"/>
      <c r="D245" s="21"/>
      <c r="E245" s="21"/>
      <c r="F245" s="21"/>
      <c r="G245" s="19">
        <f t="shared" si="35"/>
        <v>0</v>
      </c>
      <c r="H245" s="14"/>
      <c r="I245" s="26">
        <v>932</v>
      </c>
      <c r="J245" s="20" t="s">
        <v>64</v>
      </c>
      <c r="K245" s="21">
        <v>94</v>
      </c>
      <c r="L245" s="21">
        <v>196</v>
      </c>
      <c r="M245" s="21"/>
      <c r="N245" s="21"/>
      <c r="O245" s="19">
        <f t="shared" si="36"/>
        <v>290</v>
      </c>
    </row>
    <row r="246" spans="1:15" ht="16.5" x14ac:dyDescent="0.25">
      <c r="A246" s="26">
        <v>931</v>
      </c>
      <c r="B246" s="20" t="s">
        <v>65</v>
      </c>
      <c r="C246" s="21"/>
      <c r="D246" s="21"/>
      <c r="E246" s="21"/>
      <c r="F246" s="21"/>
      <c r="G246" s="19">
        <f t="shared" si="35"/>
        <v>0</v>
      </c>
      <c r="H246" s="14"/>
      <c r="I246" s="26">
        <v>932</v>
      </c>
      <c r="J246" s="20" t="s">
        <v>65</v>
      </c>
      <c r="K246" s="21">
        <v>2</v>
      </c>
      <c r="L246" s="21">
        <v>3</v>
      </c>
      <c r="M246" s="21"/>
      <c r="N246" s="21"/>
      <c r="O246" s="19">
        <f t="shared" si="36"/>
        <v>5</v>
      </c>
    </row>
    <row r="247" spans="1:15" ht="16.5" x14ac:dyDescent="0.25">
      <c r="A247" s="26">
        <v>931</v>
      </c>
      <c r="B247" s="20" t="s">
        <v>43</v>
      </c>
      <c r="C247" s="21"/>
      <c r="D247" s="21"/>
      <c r="E247" s="21"/>
      <c r="F247" s="21"/>
      <c r="G247" s="19">
        <f t="shared" si="35"/>
        <v>0</v>
      </c>
      <c r="H247" s="14"/>
      <c r="I247" s="26">
        <v>932</v>
      </c>
      <c r="J247" s="20" t="s">
        <v>43</v>
      </c>
      <c r="K247" s="21"/>
      <c r="L247" s="21"/>
      <c r="M247" s="21"/>
      <c r="N247" s="21"/>
      <c r="O247" s="19">
        <f t="shared" si="36"/>
        <v>0</v>
      </c>
    </row>
    <row r="248" spans="1:15" ht="16.5" x14ac:dyDescent="0.25">
      <c r="A248" s="26">
        <v>931</v>
      </c>
      <c r="B248" s="20" t="s">
        <v>66</v>
      </c>
      <c r="C248" s="21">
        <v>19</v>
      </c>
      <c r="D248" s="21">
        <v>12</v>
      </c>
      <c r="E248" s="21"/>
      <c r="F248" s="21"/>
      <c r="G248" s="19">
        <f t="shared" si="35"/>
        <v>31</v>
      </c>
      <c r="H248" s="14"/>
      <c r="I248" s="26">
        <v>932</v>
      </c>
      <c r="J248" s="20" t="s">
        <v>66</v>
      </c>
      <c r="K248" s="21">
        <v>38</v>
      </c>
      <c r="L248" s="21">
        <v>86</v>
      </c>
      <c r="M248" s="21"/>
      <c r="N248" s="21"/>
      <c r="O248" s="19">
        <f t="shared" si="36"/>
        <v>124</v>
      </c>
    </row>
    <row r="249" spans="1:15" ht="17.25" thickBot="1" x14ac:dyDescent="0.3">
      <c r="A249" s="26">
        <v>931</v>
      </c>
      <c r="B249" s="27" t="s">
        <v>44</v>
      </c>
      <c r="C249" s="28">
        <f xml:space="preserve"> SUM(C227:C248)</f>
        <v>31</v>
      </c>
      <c r="D249" s="28">
        <f t="shared" ref="D249:G249" si="37" xml:space="preserve"> SUM(D227:D248)</f>
        <v>13</v>
      </c>
      <c r="E249" s="28">
        <f t="shared" si="37"/>
        <v>0</v>
      </c>
      <c r="F249" s="28">
        <f t="shared" si="37"/>
        <v>0</v>
      </c>
      <c r="G249" s="28">
        <f t="shared" si="37"/>
        <v>44</v>
      </c>
      <c r="H249" s="14"/>
      <c r="I249" s="26">
        <v>932</v>
      </c>
      <c r="J249" s="27" t="s">
        <v>44</v>
      </c>
      <c r="K249" s="28">
        <f>SUM(K227:K248)</f>
        <v>671</v>
      </c>
      <c r="L249" s="28">
        <f t="shared" ref="L249:O249" si="38">SUM(L227:L248)</f>
        <v>1265</v>
      </c>
      <c r="M249" s="28">
        <f t="shared" si="38"/>
        <v>2</v>
      </c>
      <c r="N249" s="28">
        <f t="shared" si="38"/>
        <v>0</v>
      </c>
      <c r="O249" s="28">
        <f t="shared" si="38"/>
        <v>1938</v>
      </c>
    </row>
    <row r="250" spans="1:15" ht="18" thickTop="1" thickBot="1" x14ac:dyDescent="0.3">
      <c r="A250" s="24" t="s">
        <v>38</v>
      </c>
      <c r="B250" s="25" t="s">
        <v>39</v>
      </c>
      <c r="C250" s="25" t="s">
        <v>40</v>
      </c>
      <c r="D250" s="25" t="s">
        <v>41</v>
      </c>
      <c r="E250" s="25" t="s">
        <v>42</v>
      </c>
      <c r="F250" s="25" t="s">
        <v>43</v>
      </c>
      <c r="G250" s="25" t="s">
        <v>44</v>
      </c>
      <c r="H250" s="14"/>
      <c r="I250" s="24" t="s">
        <v>38</v>
      </c>
      <c r="J250" s="25" t="s">
        <v>39</v>
      </c>
      <c r="K250" s="25" t="s">
        <v>40</v>
      </c>
      <c r="L250" s="25" t="s">
        <v>41</v>
      </c>
      <c r="M250" s="25" t="s">
        <v>42</v>
      </c>
      <c r="N250" s="25" t="s">
        <v>43</v>
      </c>
      <c r="O250" s="25" t="s">
        <v>44</v>
      </c>
    </row>
    <row r="251" spans="1:15" ht="17.25" thickTop="1" x14ac:dyDescent="0.25">
      <c r="A251" s="26">
        <v>933</v>
      </c>
      <c r="B251" s="17" t="s">
        <v>45</v>
      </c>
      <c r="C251" s="18"/>
      <c r="D251" s="18"/>
      <c r="E251" s="18"/>
      <c r="F251" s="18"/>
      <c r="G251" s="19">
        <f>SUM(C251:F251)</f>
        <v>0</v>
      </c>
      <c r="H251" s="14"/>
      <c r="I251" s="26">
        <v>934</v>
      </c>
      <c r="J251" s="17" t="s">
        <v>45</v>
      </c>
      <c r="K251" s="18">
        <v>5</v>
      </c>
      <c r="L251" s="18">
        <v>11</v>
      </c>
      <c r="M251" s="18"/>
      <c r="N251" s="18"/>
      <c r="O251" s="19">
        <f>SUM(K251:N251)</f>
        <v>16</v>
      </c>
    </row>
    <row r="252" spans="1:15" ht="16.5" x14ac:dyDescent="0.25">
      <c r="A252" s="26">
        <v>933</v>
      </c>
      <c r="B252" s="20" t="s">
        <v>47</v>
      </c>
      <c r="C252" s="21"/>
      <c r="D252" s="21"/>
      <c r="E252" s="21"/>
      <c r="F252" s="21"/>
      <c r="G252" s="19">
        <f t="shared" ref="G252:G272" si="39">SUM(C252:F252)</f>
        <v>0</v>
      </c>
      <c r="H252" s="14"/>
      <c r="I252" s="26">
        <v>934</v>
      </c>
      <c r="J252" s="20" t="s">
        <v>47</v>
      </c>
      <c r="K252" s="21">
        <v>2</v>
      </c>
      <c r="L252" s="21">
        <v>11</v>
      </c>
      <c r="M252" s="21"/>
      <c r="N252" s="21"/>
      <c r="O252" s="19">
        <f t="shared" ref="O252:O272" si="40">SUM(K252:N252)</f>
        <v>13</v>
      </c>
    </row>
    <row r="253" spans="1:15" ht="16.5" x14ac:dyDescent="0.25">
      <c r="A253" s="26">
        <v>933</v>
      </c>
      <c r="B253" s="20" t="s">
        <v>48</v>
      </c>
      <c r="C253" s="21"/>
      <c r="D253" s="21"/>
      <c r="E253" s="21"/>
      <c r="F253" s="21"/>
      <c r="G253" s="19">
        <f t="shared" si="39"/>
        <v>0</v>
      </c>
      <c r="H253" s="14"/>
      <c r="I253" s="26">
        <v>934</v>
      </c>
      <c r="J253" s="20" t="s">
        <v>48</v>
      </c>
      <c r="K253" s="21">
        <v>1</v>
      </c>
      <c r="L253" s="21">
        <v>8</v>
      </c>
      <c r="M253" s="21"/>
      <c r="N253" s="21"/>
      <c r="O253" s="19">
        <f t="shared" si="40"/>
        <v>9</v>
      </c>
    </row>
    <row r="254" spans="1:15" ht="16.5" x14ac:dyDescent="0.25">
      <c r="A254" s="26">
        <v>933</v>
      </c>
      <c r="B254" s="20" t="s">
        <v>49</v>
      </c>
      <c r="C254" s="21">
        <v>4</v>
      </c>
      <c r="D254" s="21">
        <v>2</v>
      </c>
      <c r="E254" s="21"/>
      <c r="F254" s="21"/>
      <c r="G254" s="19">
        <f t="shared" si="39"/>
        <v>6</v>
      </c>
      <c r="H254" s="14"/>
      <c r="I254" s="26">
        <v>934</v>
      </c>
      <c r="J254" s="20" t="s">
        <v>49</v>
      </c>
      <c r="K254" s="21">
        <v>3</v>
      </c>
      <c r="L254" s="21">
        <v>13</v>
      </c>
      <c r="M254" s="21"/>
      <c r="N254" s="21"/>
      <c r="O254" s="19">
        <f t="shared" si="40"/>
        <v>16</v>
      </c>
    </row>
    <row r="255" spans="1:15" ht="16.5" x14ac:dyDescent="0.25">
      <c r="A255" s="26">
        <v>933</v>
      </c>
      <c r="B255" s="20" t="s">
        <v>50</v>
      </c>
      <c r="C255" s="21"/>
      <c r="D255" s="21"/>
      <c r="E255" s="21"/>
      <c r="F255" s="21"/>
      <c r="G255" s="19">
        <f t="shared" si="39"/>
        <v>0</v>
      </c>
      <c r="H255" s="14"/>
      <c r="I255" s="26">
        <v>934</v>
      </c>
      <c r="J255" s="20" t="s">
        <v>50</v>
      </c>
      <c r="K255" s="21">
        <v>0</v>
      </c>
      <c r="L255" s="21">
        <v>0</v>
      </c>
      <c r="M255" s="21"/>
      <c r="N255" s="21"/>
      <c r="O255" s="19">
        <f t="shared" si="40"/>
        <v>0</v>
      </c>
    </row>
    <row r="256" spans="1:15" ht="16.5" x14ac:dyDescent="0.25">
      <c r="A256" s="26">
        <v>933</v>
      </c>
      <c r="B256" s="20" t="s">
        <v>51</v>
      </c>
      <c r="C256" s="21"/>
      <c r="D256" s="21"/>
      <c r="E256" s="21"/>
      <c r="F256" s="21"/>
      <c r="G256" s="19">
        <f t="shared" si="39"/>
        <v>0</v>
      </c>
      <c r="H256" s="14"/>
      <c r="I256" s="26">
        <v>934</v>
      </c>
      <c r="J256" s="20" t="s">
        <v>51</v>
      </c>
      <c r="K256" s="21">
        <v>0</v>
      </c>
      <c r="L256" s="21">
        <v>1</v>
      </c>
      <c r="M256" s="21"/>
      <c r="N256" s="21"/>
      <c r="O256" s="19">
        <f t="shared" si="40"/>
        <v>1</v>
      </c>
    </row>
    <row r="257" spans="1:15" ht="16.5" x14ac:dyDescent="0.25">
      <c r="A257" s="26">
        <v>933</v>
      </c>
      <c r="B257" s="20" t="s">
        <v>52</v>
      </c>
      <c r="C257" s="21"/>
      <c r="D257" s="21"/>
      <c r="E257" s="21"/>
      <c r="F257" s="21"/>
      <c r="G257" s="19">
        <f t="shared" si="39"/>
        <v>0</v>
      </c>
      <c r="H257" s="14"/>
      <c r="I257" s="26">
        <v>934</v>
      </c>
      <c r="J257" s="20" t="s">
        <v>52</v>
      </c>
      <c r="K257" s="21">
        <v>5</v>
      </c>
      <c r="L257" s="21">
        <v>9</v>
      </c>
      <c r="M257" s="21"/>
      <c r="N257" s="21"/>
      <c r="O257" s="19">
        <f t="shared" si="40"/>
        <v>14</v>
      </c>
    </row>
    <row r="258" spans="1:15" ht="16.5" x14ac:dyDescent="0.25">
      <c r="A258" s="26">
        <v>933</v>
      </c>
      <c r="B258" s="20" t="s">
        <v>53</v>
      </c>
      <c r="C258" s="21"/>
      <c r="D258" s="21"/>
      <c r="E258" s="21"/>
      <c r="F258" s="21"/>
      <c r="G258" s="19">
        <f t="shared" si="39"/>
        <v>0</v>
      </c>
      <c r="H258" s="14"/>
      <c r="I258" s="26">
        <v>934</v>
      </c>
      <c r="J258" s="20" t="s">
        <v>53</v>
      </c>
      <c r="K258" s="21">
        <v>3</v>
      </c>
      <c r="L258" s="21">
        <v>5</v>
      </c>
      <c r="M258" s="21"/>
      <c r="N258" s="21"/>
      <c r="O258" s="19">
        <f t="shared" si="40"/>
        <v>8</v>
      </c>
    </row>
    <row r="259" spans="1:15" ht="16.5" x14ac:dyDescent="0.25">
      <c r="A259" s="26">
        <v>933</v>
      </c>
      <c r="B259" s="20" t="s">
        <v>54</v>
      </c>
      <c r="C259" s="21"/>
      <c r="D259" s="21"/>
      <c r="E259" s="21"/>
      <c r="F259" s="21"/>
      <c r="G259" s="19">
        <f t="shared" si="39"/>
        <v>0</v>
      </c>
      <c r="H259" s="14"/>
      <c r="I259" s="26">
        <v>934</v>
      </c>
      <c r="J259" s="20" t="s">
        <v>54</v>
      </c>
      <c r="K259" s="21">
        <v>1</v>
      </c>
      <c r="L259" s="21">
        <v>2</v>
      </c>
      <c r="M259" s="21"/>
      <c r="N259" s="21"/>
      <c r="O259" s="19">
        <f t="shared" si="40"/>
        <v>3</v>
      </c>
    </row>
    <row r="260" spans="1:15" ht="16.5" x14ac:dyDescent="0.25">
      <c r="A260" s="26">
        <v>933</v>
      </c>
      <c r="B260" s="20" t="s">
        <v>55</v>
      </c>
      <c r="C260" s="21">
        <v>2</v>
      </c>
      <c r="D260" s="21">
        <v>1</v>
      </c>
      <c r="E260" s="21"/>
      <c r="F260" s="21"/>
      <c r="G260" s="19">
        <f t="shared" si="39"/>
        <v>3</v>
      </c>
      <c r="H260" s="14"/>
      <c r="I260" s="26">
        <v>934</v>
      </c>
      <c r="J260" s="20" t="s">
        <v>55</v>
      </c>
      <c r="K260" s="21">
        <v>1</v>
      </c>
      <c r="L260" s="21">
        <v>6</v>
      </c>
      <c r="M260" s="21"/>
      <c r="N260" s="21"/>
      <c r="O260" s="19">
        <f t="shared" si="40"/>
        <v>7</v>
      </c>
    </row>
    <row r="261" spans="1:15" ht="16.5" x14ac:dyDescent="0.25">
      <c r="A261" s="26">
        <v>933</v>
      </c>
      <c r="B261" s="20" t="s">
        <v>56</v>
      </c>
      <c r="C261" s="21"/>
      <c r="D261" s="21"/>
      <c r="E261" s="21"/>
      <c r="F261" s="21"/>
      <c r="G261" s="19">
        <f t="shared" si="39"/>
        <v>0</v>
      </c>
      <c r="H261" s="14"/>
      <c r="I261" s="26">
        <v>934</v>
      </c>
      <c r="J261" s="20" t="s">
        <v>56</v>
      </c>
      <c r="K261" s="21">
        <v>0</v>
      </c>
      <c r="L261" s="21">
        <v>0</v>
      </c>
      <c r="M261" s="21"/>
      <c r="N261" s="21"/>
      <c r="O261" s="19">
        <f t="shared" si="40"/>
        <v>0</v>
      </c>
    </row>
    <row r="262" spans="1:15" ht="16.5" x14ac:dyDescent="0.25">
      <c r="A262" s="26">
        <v>933</v>
      </c>
      <c r="B262" s="20" t="s">
        <v>57</v>
      </c>
      <c r="C262" s="21"/>
      <c r="D262" s="21"/>
      <c r="E262" s="21"/>
      <c r="F262" s="21"/>
      <c r="G262" s="19">
        <f t="shared" si="39"/>
        <v>0</v>
      </c>
      <c r="H262" s="14"/>
      <c r="I262" s="26">
        <v>934</v>
      </c>
      <c r="J262" s="20" t="s">
        <v>57</v>
      </c>
      <c r="K262" s="21">
        <v>0</v>
      </c>
      <c r="L262" s="21">
        <v>0</v>
      </c>
      <c r="M262" s="21"/>
      <c r="N262" s="21"/>
      <c r="O262" s="19">
        <f t="shared" si="40"/>
        <v>0</v>
      </c>
    </row>
    <row r="263" spans="1:15" ht="16.5" x14ac:dyDescent="0.25">
      <c r="A263" s="26">
        <v>933</v>
      </c>
      <c r="B263" s="20" t="s">
        <v>58</v>
      </c>
      <c r="C263" s="21"/>
      <c r="D263" s="21"/>
      <c r="E263" s="21"/>
      <c r="F263" s="21"/>
      <c r="G263" s="19">
        <f t="shared" si="39"/>
        <v>0</v>
      </c>
      <c r="H263" s="14"/>
      <c r="I263" s="26">
        <v>934</v>
      </c>
      <c r="J263" s="20" t="s">
        <v>58</v>
      </c>
      <c r="K263" s="21">
        <v>0</v>
      </c>
      <c r="L263" s="21">
        <v>0</v>
      </c>
      <c r="M263" s="21"/>
      <c r="N263" s="21"/>
      <c r="O263" s="19">
        <f t="shared" si="40"/>
        <v>0</v>
      </c>
    </row>
    <row r="264" spans="1:15" ht="16.5" x14ac:dyDescent="0.25">
      <c r="A264" s="26">
        <v>933</v>
      </c>
      <c r="B264" s="20" t="s">
        <v>59</v>
      </c>
      <c r="C264" s="21">
        <v>2</v>
      </c>
      <c r="D264" s="21">
        <v>2</v>
      </c>
      <c r="E264" s="21"/>
      <c r="F264" s="21"/>
      <c r="G264" s="19">
        <f t="shared" si="39"/>
        <v>4</v>
      </c>
      <c r="H264" s="14"/>
      <c r="I264" s="26">
        <v>934</v>
      </c>
      <c r="J264" s="20" t="s">
        <v>59</v>
      </c>
      <c r="K264" s="21">
        <v>0</v>
      </c>
      <c r="L264" s="21">
        <v>0</v>
      </c>
      <c r="M264" s="21"/>
      <c r="N264" s="21"/>
      <c r="O264" s="19">
        <f t="shared" si="40"/>
        <v>0</v>
      </c>
    </row>
    <row r="265" spans="1:15" ht="16.5" x14ac:dyDescent="0.25">
      <c r="A265" s="26">
        <v>933</v>
      </c>
      <c r="B265" s="20" t="s">
        <v>60</v>
      </c>
      <c r="C265" s="21"/>
      <c r="D265" s="21"/>
      <c r="E265" s="21"/>
      <c r="F265" s="21"/>
      <c r="G265" s="19">
        <f t="shared" si="39"/>
        <v>0</v>
      </c>
      <c r="H265" s="14"/>
      <c r="I265" s="26">
        <v>934</v>
      </c>
      <c r="J265" s="20" t="s">
        <v>60</v>
      </c>
      <c r="K265" s="21">
        <v>0</v>
      </c>
      <c r="L265" s="21">
        <v>1</v>
      </c>
      <c r="M265" s="21"/>
      <c r="N265" s="21"/>
      <c r="O265" s="19">
        <f t="shared" si="40"/>
        <v>1</v>
      </c>
    </row>
    <row r="266" spans="1:15" ht="16.5" x14ac:dyDescent="0.25">
      <c r="A266" s="26">
        <v>933</v>
      </c>
      <c r="B266" s="20" t="s">
        <v>61</v>
      </c>
      <c r="C266" s="21"/>
      <c r="D266" s="21"/>
      <c r="E266" s="21"/>
      <c r="F266" s="21"/>
      <c r="G266" s="19">
        <f t="shared" si="39"/>
        <v>0</v>
      </c>
      <c r="H266" s="14"/>
      <c r="I266" s="26">
        <v>934</v>
      </c>
      <c r="J266" s="20" t="s">
        <v>61</v>
      </c>
      <c r="K266" s="21">
        <v>4</v>
      </c>
      <c r="L266" s="21">
        <v>2</v>
      </c>
      <c r="M266" s="21"/>
      <c r="N266" s="21"/>
      <c r="O266" s="19">
        <f t="shared" si="40"/>
        <v>6</v>
      </c>
    </row>
    <row r="267" spans="1:15" ht="16.5" x14ac:dyDescent="0.25">
      <c r="A267" s="26">
        <v>933</v>
      </c>
      <c r="B267" s="20" t="s">
        <v>62</v>
      </c>
      <c r="C267" s="21"/>
      <c r="D267" s="21"/>
      <c r="E267" s="21"/>
      <c r="F267" s="21"/>
      <c r="G267" s="19">
        <f t="shared" si="39"/>
        <v>0</v>
      </c>
      <c r="H267" s="14"/>
      <c r="I267" s="26">
        <v>934</v>
      </c>
      <c r="J267" s="20" t="s">
        <v>62</v>
      </c>
      <c r="K267" s="21">
        <v>1</v>
      </c>
      <c r="L267" s="21">
        <v>3</v>
      </c>
      <c r="M267" s="21"/>
      <c r="N267" s="21"/>
      <c r="O267" s="19">
        <f t="shared" si="40"/>
        <v>4</v>
      </c>
    </row>
    <row r="268" spans="1:15" ht="16.5" x14ac:dyDescent="0.25">
      <c r="A268" s="26">
        <v>933</v>
      </c>
      <c r="B268" s="20" t="s">
        <v>63</v>
      </c>
      <c r="C268" s="21"/>
      <c r="D268" s="21"/>
      <c r="E268" s="21"/>
      <c r="F268" s="21"/>
      <c r="G268" s="19">
        <f t="shared" si="39"/>
        <v>0</v>
      </c>
      <c r="H268" s="14"/>
      <c r="I268" s="26">
        <v>934</v>
      </c>
      <c r="J268" s="20" t="s">
        <v>63</v>
      </c>
      <c r="K268" s="21">
        <v>0</v>
      </c>
      <c r="L268" s="21">
        <v>1</v>
      </c>
      <c r="M268" s="21"/>
      <c r="N268" s="21"/>
      <c r="O268" s="19">
        <f t="shared" si="40"/>
        <v>1</v>
      </c>
    </row>
    <row r="269" spans="1:15" ht="16.5" x14ac:dyDescent="0.25">
      <c r="A269" s="26">
        <v>933</v>
      </c>
      <c r="B269" s="20" t="s">
        <v>64</v>
      </c>
      <c r="C269" s="21"/>
      <c r="D269" s="21"/>
      <c r="E269" s="21"/>
      <c r="F269" s="21"/>
      <c r="G269" s="19">
        <f t="shared" si="39"/>
        <v>0</v>
      </c>
      <c r="H269" s="14"/>
      <c r="I269" s="26">
        <v>934</v>
      </c>
      <c r="J269" s="20" t="s">
        <v>64</v>
      </c>
      <c r="K269" s="21">
        <v>4</v>
      </c>
      <c r="L269" s="21">
        <v>14</v>
      </c>
      <c r="M269" s="21"/>
      <c r="N269" s="21"/>
      <c r="O269" s="19">
        <f t="shared" si="40"/>
        <v>18</v>
      </c>
    </row>
    <row r="270" spans="1:15" ht="16.5" x14ac:dyDescent="0.25">
      <c r="A270" s="26">
        <v>933</v>
      </c>
      <c r="B270" s="20" t="s">
        <v>65</v>
      </c>
      <c r="C270" s="21"/>
      <c r="D270" s="21"/>
      <c r="E270" s="21"/>
      <c r="F270" s="21"/>
      <c r="G270" s="19">
        <f t="shared" si="39"/>
        <v>0</v>
      </c>
      <c r="H270" s="14"/>
      <c r="I270" s="26">
        <v>934</v>
      </c>
      <c r="J270" s="20" t="s">
        <v>65</v>
      </c>
      <c r="K270" s="21"/>
      <c r="L270" s="21"/>
      <c r="M270" s="21"/>
      <c r="N270" s="21"/>
      <c r="O270" s="19">
        <f t="shared" si="40"/>
        <v>0</v>
      </c>
    </row>
    <row r="271" spans="1:15" ht="16.5" x14ac:dyDescent="0.25">
      <c r="A271" s="26">
        <v>933</v>
      </c>
      <c r="B271" s="20" t="s">
        <v>43</v>
      </c>
      <c r="C271" s="21"/>
      <c r="D271" s="21"/>
      <c r="E271" s="21"/>
      <c r="F271" s="21"/>
      <c r="G271" s="19">
        <f t="shared" si="39"/>
        <v>0</v>
      </c>
      <c r="H271" s="14"/>
      <c r="I271" s="26">
        <v>934</v>
      </c>
      <c r="J271" s="20" t="s">
        <v>43</v>
      </c>
      <c r="K271" s="21"/>
      <c r="L271" s="21"/>
      <c r="M271" s="21"/>
      <c r="N271" s="21"/>
      <c r="O271" s="19">
        <f t="shared" si="40"/>
        <v>0</v>
      </c>
    </row>
    <row r="272" spans="1:15" ht="16.5" x14ac:dyDescent="0.25">
      <c r="A272" s="26">
        <v>933</v>
      </c>
      <c r="B272" s="20" t="s">
        <v>66</v>
      </c>
      <c r="C272" s="21"/>
      <c r="D272" s="21"/>
      <c r="E272" s="21"/>
      <c r="F272" s="21"/>
      <c r="G272" s="19">
        <f t="shared" si="39"/>
        <v>0</v>
      </c>
      <c r="H272" s="14"/>
      <c r="I272" s="26">
        <v>934</v>
      </c>
      <c r="J272" s="20" t="s">
        <v>66</v>
      </c>
      <c r="K272" s="21"/>
      <c r="L272" s="21"/>
      <c r="M272" s="21"/>
      <c r="N272" s="21"/>
      <c r="O272" s="19">
        <f t="shared" si="40"/>
        <v>0</v>
      </c>
    </row>
    <row r="273" spans="1:15" ht="16.5" x14ac:dyDescent="0.25">
      <c r="A273" s="26">
        <v>933</v>
      </c>
      <c r="B273" s="27" t="s">
        <v>44</v>
      </c>
      <c r="C273" s="28">
        <f>SUM(C251:C272)</f>
        <v>8</v>
      </c>
      <c r="D273" s="28">
        <f t="shared" ref="D273:G273" si="41">SUM(D251:D272)</f>
        <v>5</v>
      </c>
      <c r="E273" s="28">
        <f t="shared" si="41"/>
        <v>0</v>
      </c>
      <c r="F273" s="28">
        <f t="shared" si="41"/>
        <v>0</v>
      </c>
      <c r="G273" s="28">
        <f t="shared" si="41"/>
        <v>13</v>
      </c>
      <c r="H273" s="14"/>
      <c r="I273" s="26">
        <v>934</v>
      </c>
      <c r="J273" s="27" t="s">
        <v>44</v>
      </c>
      <c r="K273" s="28">
        <f>SUM(K251:K272)</f>
        <v>30</v>
      </c>
      <c r="L273" s="28">
        <f t="shared" ref="L273:O273" si="42">SUM(L251:L272)</f>
        <v>87</v>
      </c>
      <c r="M273" s="28">
        <f t="shared" si="42"/>
        <v>0</v>
      </c>
      <c r="N273" s="28">
        <f t="shared" si="42"/>
        <v>0</v>
      </c>
      <c r="O273" s="28">
        <f t="shared" si="42"/>
        <v>117</v>
      </c>
    </row>
    <row r="274" spans="1:15" ht="15.75" thickBot="1" x14ac:dyDescent="0.3"/>
    <row r="275" spans="1:15" ht="18" thickTop="1" thickBot="1" x14ac:dyDescent="0.3">
      <c r="A275" s="24" t="s">
        <v>38</v>
      </c>
      <c r="B275" s="25" t="s">
        <v>39</v>
      </c>
      <c r="C275" s="25" t="s">
        <v>40</v>
      </c>
      <c r="D275" s="25" t="s">
        <v>41</v>
      </c>
      <c r="E275" s="25" t="s">
        <v>42</v>
      </c>
      <c r="F275" s="25" t="s">
        <v>43</v>
      </c>
      <c r="G275" s="25" t="s">
        <v>44</v>
      </c>
      <c r="H275" s="14"/>
      <c r="I275" s="24" t="s">
        <v>38</v>
      </c>
      <c r="J275" s="25" t="s">
        <v>39</v>
      </c>
      <c r="K275" s="25" t="s">
        <v>40</v>
      </c>
      <c r="L275" s="25" t="s">
        <v>41</v>
      </c>
      <c r="M275" s="25" t="s">
        <v>42</v>
      </c>
      <c r="N275" s="25" t="s">
        <v>43</v>
      </c>
      <c r="O275" s="25" t="s">
        <v>44</v>
      </c>
    </row>
    <row r="276" spans="1:15" ht="17.25" thickTop="1" x14ac:dyDescent="0.25">
      <c r="A276" s="26">
        <v>935</v>
      </c>
      <c r="B276" s="17" t="s">
        <v>45</v>
      </c>
      <c r="C276" s="91"/>
      <c r="D276" s="91"/>
      <c r="E276" s="91"/>
      <c r="F276" s="91"/>
      <c r="G276" s="86">
        <f>SUM(C276:F276)</f>
        <v>0</v>
      </c>
      <c r="H276" s="14"/>
      <c r="I276" s="26">
        <v>936</v>
      </c>
      <c r="J276" s="17" t="s">
        <v>45</v>
      </c>
      <c r="K276" s="18"/>
      <c r="L276" s="18"/>
      <c r="M276" s="18"/>
      <c r="N276" s="18"/>
      <c r="O276" s="19" t="s">
        <v>46</v>
      </c>
    </row>
    <row r="277" spans="1:15" ht="16.5" x14ac:dyDescent="0.25">
      <c r="A277" s="26">
        <v>935</v>
      </c>
      <c r="B277" s="20" t="s">
        <v>47</v>
      </c>
      <c r="C277" s="85"/>
      <c r="D277" s="85"/>
      <c r="E277" s="85"/>
      <c r="F277" s="85"/>
      <c r="G277" s="86">
        <f t="shared" ref="G277:G297" si="43">SUM(C277:F277)</f>
        <v>0</v>
      </c>
      <c r="H277" s="14"/>
      <c r="I277" s="26">
        <v>936</v>
      </c>
      <c r="J277" s="20" t="s">
        <v>47</v>
      </c>
      <c r="K277" s="21"/>
      <c r="L277" s="21"/>
      <c r="M277" s="21"/>
      <c r="N277" s="21"/>
      <c r="O277" s="19" t="s">
        <v>46</v>
      </c>
    </row>
    <row r="278" spans="1:15" ht="16.5" x14ac:dyDescent="0.25">
      <c r="A278" s="26">
        <v>935</v>
      </c>
      <c r="B278" s="20" t="s">
        <v>48</v>
      </c>
      <c r="C278" s="85"/>
      <c r="D278" s="85"/>
      <c r="E278" s="85"/>
      <c r="F278" s="85"/>
      <c r="G278" s="86">
        <f t="shared" si="43"/>
        <v>0</v>
      </c>
      <c r="H278" s="14"/>
      <c r="I278" s="26">
        <v>936</v>
      </c>
      <c r="J278" s="20" t="s">
        <v>48</v>
      </c>
      <c r="K278" s="21"/>
      <c r="L278" s="21"/>
      <c r="M278" s="21"/>
      <c r="N278" s="21"/>
      <c r="O278" s="19" t="s">
        <v>46</v>
      </c>
    </row>
    <row r="279" spans="1:15" ht="16.5" x14ac:dyDescent="0.25">
      <c r="A279" s="26">
        <v>935</v>
      </c>
      <c r="B279" s="20" t="s">
        <v>49</v>
      </c>
      <c r="C279" s="85"/>
      <c r="D279" s="85"/>
      <c r="E279" s="85"/>
      <c r="F279" s="85"/>
      <c r="G279" s="86">
        <f t="shared" si="43"/>
        <v>0</v>
      </c>
      <c r="H279" s="14"/>
      <c r="I279" s="26">
        <v>936</v>
      </c>
      <c r="J279" s="20" t="s">
        <v>49</v>
      </c>
      <c r="K279" s="21"/>
      <c r="L279" s="21"/>
      <c r="M279" s="21"/>
      <c r="N279" s="21"/>
      <c r="O279" s="19" t="s">
        <v>46</v>
      </c>
    </row>
    <row r="280" spans="1:15" ht="16.5" x14ac:dyDescent="0.25">
      <c r="A280" s="26">
        <v>935</v>
      </c>
      <c r="B280" s="20" t="s">
        <v>50</v>
      </c>
      <c r="C280" s="85">
        <v>1</v>
      </c>
      <c r="D280" s="85"/>
      <c r="E280" s="85"/>
      <c r="F280" s="85"/>
      <c r="G280" s="86">
        <f t="shared" si="43"/>
        <v>1</v>
      </c>
      <c r="H280" s="14"/>
      <c r="I280" s="26">
        <v>936</v>
      </c>
      <c r="J280" s="20" t="s">
        <v>50</v>
      </c>
      <c r="K280" s="21"/>
      <c r="L280" s="21"/>
      <c r="M280" s="21"/>
      <c r="N280" s="21"/>
      <c r="O280" s="19" t="s">
        <v>46</v>
      </c>
    </row>
    <row r="281" spans="1:15" ht="16.5" x14ac:dyDescent="0.25">
      <c r="A281" s="26">
        <v>935</v>
      </c>
      <c r="B281" s="20" t="s">
        <v>51</v>
      </c>
      <c r="C281" s="85">
        <v>1</v>
      </c>
      <c r="D281" s="85"/>
      <c r="E281" s="85"/>
      <c r="F281" s="85"/>
      <c r="G281" s="86">
        <f t="shared" si="43"/>
        <v>1</v>
      </c>
      <c r="H281" s="14"/>
      <c r="I281" s="26">
        <v>936</v>
      </c>
      <c r="J281" s="20" t="s">
        <v>51</v>
      </c>
      <c r="K281" s="21"/>
      <c r="L281" s="21"/>
      <c r="M281" s="21"/>
      <c r="N281" s="21"/>
      <c r="O281" s="19" t="s">
        <v>46</v>
      </c>
    </row>
    <row r="282" spans="1:15" ht="16.5" x14ac:dyDescent="0.25">
      <c r="A282" s="26">
        <v>935</v>
      </c>
      <c r="B282" s="20" t="s">
        <v>52</v>
      </c>
      <c r="C282" s="85"/>
      <c r="D282" s="85"/>
      <c r="E282" s="85"/>
      <c r="F282" s="85"/>
      <c r="G282" s="86">
        <f t="shared" si="43"/>
        <v>0</v>
      </c>
      <c r="H282" s="14"/>
      <c r="I282" s="26">
        <v>936</v>
      </c>
      <c r="J282" s="20" t="s">
        <v>52</v>
      </c>
      <c r="K282" s="21"/>
      <c r="L282" s="21"/>
      <c r="M282" s="21"/>
      <c r="N282" s="21"/>
      <c r="O282" s="19" t="s">
        <v>46</v>
      </c>
    </row>
    <row r="283" spans="1:15" ht="16.5" x14ac:dyDescent="0.25">
      <c r="A283" s="26">
        <v>935</v>
      </c>
      <c r="B283" s="20" t="s">
        <v>53</v>
      </c>
      <c r="C283" s="85"/>
      <c r="D283" s="85"/>
      <c r="E283" s="85"/>
      <c r="F283" s="85"/>
      <c r="G283" s="86">
        <f t="shared" si="43"/>
        <v>0</v>
      </c>
      <c r="H283" s="14"/>
      <c r="I283" s="26">
        <v>936</v>
      </c>
      <c r="J283" s="20" t="s">
        <v>53</v>
      </c>
      <c r="K283" s="21"/>
      <c r="L283" s="21"/>
      <c r="M283" s="21"/>
      <c r="N283" s="21"/>
      <c r="O283" s="19" t="s">
        <v>46</v>
      </c>
    </row>
    <row r="284" spans="1:15" ht="16.5" x14ac:dyDescent="0.25">
      <c r="A284" s="26">
        <v>935</v>
      </c>
      <c r="B284" s="20" t="s">
        <v>54</v>
      </c>
      <c r="C284" s="85"/>
      <c r="D284" s="85"/>
      <c r="E284" s="85"/>
      <c r="F284" s="85"/>
      <c r="G284" s="86">
        <f t="shared" si="43"/>
        <v>0</v>
      </c>
      <c r="H284" s="14"/>
      <c r="I284" s="26">
        <v>936</v>
      </c>
      <c r="J284" s="20" t="s">
        <v>54</v>
      </c>
      <c r="K284" s="21"/>
      <c r="L284" s="21"/>
      <c r="M284" s="21"/>
      <c r="N284" s="21"/>
      <c r="O284" s="19" t="s">
        <v>46</v>
      </c>
    </row>
    <row r="285" spans="1:15" ht="16.5" x14ac:dyDescent="0.25">
      <c r="A285" s="26">
        <v>935</v>
      </c>
      <c r="B285" s="20" t="s">
        <v>55</v>
      </c>
      <c r="C285" s="85"/>
      <c r="D285" s="85"/>
      <c r="E285" s="85"/>
      <c r="F285" s="85"/>
      <c r="G285" s="86">
        <f t="shared" si="43"/>
        <v>0</v>
      </c>
      <c r="H285" s="14"/>
      <c r="I285" s="26">
        <v>936</v>
      </c>
      <c r="J285" s="20" t="s">
        <v>55</v>
      </c>
      <c r="K285" s="21"/>
      <c r="L285" s="21"/>
      <c r="M285" s="21"/>
      <c r="N285" s="21"/>
      <c r="O285" s="19" t="s">
        <v>46</v>
      </c>
    </row>
    <row r="286" spans="1:15" ht="16.5" x14ac:dyDescent="0.25">
      <c r="A286" s="26">
        <v>935</v>
      </c>
      <c r="B286" s="20" t="s">
        <v>56</v>
      </c>
      <c r="C286" s="85">
        <v>5</v>
      </c>
      <c r="D286" s="85">
        <v>3</v>
      </c>
      <c r="E286" s="85"/>
      <c r="F286" s="85"/>
      <c r="G286" s="86">
        <f t="shared" si="43"/>
        <v>8</v>
      </c>
      <c r="H286" s="14"/>
      <c r="I286" s="26">
        <v>936</v>
      </c>
      <c r="J286" s="20" t="s">
        <v>56</v>
      </c>
      <c r="K286" s="21"/>
      <c r="L286" s="21"/>
      <c r="M286" s="21"/>
      <c r="N286" s="21"/>
      <c r="O286" s="19" t="s">
        <v>46</v>
      </c>
    </row>
    <row r="287" spans="1:15" ht="16.5" x14ac:dyDescent="0.25">
      <c r="A287" s="26">
        <v>935</v>
      </c>
      <c r="B287" s="20" t="s">
        <v>57</v>
      </c>
      <c r="C287" s="85"/>
      <c r="D287" s="85"/>
      <c r="E287" s="85"/>
      <c r="F287" s="85"/>
      <c r="G287" s="86">
        <f t="shared" si="43"/>
        <v>0</v>
      </c>
      <c r="H287" s="14"/>
      <c r="I287" s="26">
        <v>936</v>
      </c>
      <c r="J287" s="20" t="s">
        <v>57</v>
      </c>
      <c r="K287" s="21"/>
      <c r="L287" s="21"/>
      <c r="M287" s="21"/>
      <c r="N287" s="21"/>
      <c r="O287" s="19" t="s">
        <v>46</v>
      </c>
    </row>
    <row r="288" spans="1:15" ht="16.5" x14ac:dyDescent="0.25">
      <c r="A288" s="26">
        <v>935</v>
      </c>
      <c r="B288" s="20" t="s">
        <v>58</v>
      </c>
      <c r="C288" s="85">
        <v>13</v>
      </c>
      <c r="D288" s="85">
        <v>8</v>
      </c>
      <c r="E288" s="85"/>
      <c r="F288" s="85"/>
      <c r="G288" s="86">
        <f t="shared" si="43"/>
        <v>21</v>
      </c>
      <c r="H288" s="14"/>
      <c r="I288" s="26">
        <v>936</v>
      </c>
      <c r="J288" s="20" t="s">
        <v>58</v>
      </c>
      <c r="K288" s="21"/>
      <c r="L288" s="21"/>
      <c r="M288" s="21"/>
      <c r="N288" s="21"/>
      <c r="O288" s="19" t="s">
        <v>46</v>
      </c>
    </row>
    <row r="289" spans="1:15" ht="16.5" x14ac:dyDescent="0.25">
      <c r="A289" s="26">
        <v>935</v>
      </c>
      <c r="B289" s="20" t="s">
        <v>59</v>
      </c>
      <c r="C289" s="85">
        <v>61</v>
      </c>
      <c r="D289" s="85">
        <v>20</v>
      </c>
      <c r="E289" s="85"/>
      <c r="F289" s="85"/>
      <c r="G289" s="86">
        <f t="shared" si="43"/>
        <v>81</v>
      </c>
      <c r="H289" s="14"/>
      <c r="I289" s="26">
        <v>936</v>
      </c>
      <c r="J289" s="20" t="s">
        <v>59</v>
      </c>
      <c r="K289" s="21"/>
      <c r="L289" s="21"/>
      <c r="M289" s="21"/>
      <c r="N289" s="21"/>
      <c r="O289" s="19" t="s">
        <v>46</v>
      </c>
    </row>
    <row r="290" spans="1:15" ht="16.5" x14ac:dyDescent="0.25">
      <c r="A290" s="26">
        <v>935</v>
      </c>
      <c r="B290" s="20" t="s">
        <v>60</v>
      </c>
      <c r="C290" s="85"/>
      <c r="D290" s="85"/>
      <c r="E290" s="85"/>
      <c r="F290" s="85"/>
      <c r="G290" s="86">
        <f t="shared" si="43"/>
        <v>0</v>
      </c>
      <c r="H290" s="14"/>
      <c r="I290" s="26">
        <v>936</v>
      </c>
      <c r="J290" s="20" t="s">
        <v>60</v>
      </c>
      <c r="K290" s="21"/>
      <c r="L290" s="21"/>
      <c r="M290" s="21"/>
      <c r="N290" s="21"/>
      <c r="O290" s="19" t="s">
        <v>46</v>
      </c>
    </row>
    <row r="291" spans="1:15" ht="16.5" x14ac:dyDescent="0.25">
      <c r="A291" s="26">
        <v>935</v>
      </c>
      <c r="B291" s="20" t="s">
        <v>61</v>
      </c>
      <c r="C291" s="85"/>
      <c r="D291" s="85"/>
      <c r="E291" s="85"/>
      <c r="F291" s="85"/>
      <c r="G291" s="86">
        <f t="shared" si="43"/>
        <v>0</v>
      </c>
      <c r="H291" s="14"/>
      <c r="I291" s="26">
        <v>936</v>
      </c>
      <c r="J291" s="20" t="s">
        <v>61</v>
      </c>
      <c r="K291" s="21"/>
      <c r="L291" s="21"/>
      <c r="M291" s="21"/>
      <c r="N291" s="21"/>
      <c r="O291" s="19" t="s">
        <v>46</v>
      </c>
    </row>
    <row r="292" spans="1:15" ht="16.5" x14ac:dyDescent="0.25">
      <c r="A292" s="26">
        <v>935</v>
      </c>
      <c r="B292" s="20" t="s">
        <v>62</v>
      </c>
      <c r="C292" s="85">
        <v>2</v>
      </c>
      <c r="D292" s="85">
        <v>0</v>
      </c>
      <c r="E292" s="85"/>
      <c r="F292" s="85"/>
      <c r="G292" s="86">
        <f t="shared" si="43"/>
        <v>2</v>
      </c>
      <c r="H292" s="14"/>
      <c r="I292" s="26">
        <v>936</v>
      </c>
      <c r="J292" s="20" t="s">
        <v>62</v>
      </c>
      <c r="K292" s="21"/>
      <c r="L292" s="21"/>
      <c r="M292" s="21"/>
      <c r="N292" s="21"/>
      <c r="O292" s="19" t="s">
        <v>46</v>
      </c>
    </row>
    <row r="293" spans="1:15" ht="16.5" x14ac:dyDescent="0.25">
      <c r="A293" s="26">
        <v>935</v>
      </c>
      <c r="B293" s="20" t="s">
        <v>63</v>
      </c>
      <c r="C293" s="85">
        <v>2</v>
      </c>
      <c r="D293" s="85">
        <v>1</v>
      </c>
      <c r="E293" s="85"/>
      <c r="F293" s="85"/>
      <c r="G293" s="86">
        <f t="shared" si="43"/>
        <v>3</v>
      </c>
      <c r="H293" s="14"/>
      <c r="I293" s="26">
        <v>936</v>
      </c>
      <c r="J293" s="20" t="s">
        <v>63</v>
      </c>
      <c r="K293" s="21"/>
      <c r="L293" s="21"/>
      <c r="M293" s="21"/>
      <c r="N293" s="21"/>
      <c r="O293" s="19" t="s">
        <v>46</v>
      </c>
    </row>
    <row r="294" spans="1:15" ht="16.5" x14ac:dyDescent="0.25">
      <c r="A294" s="26">
        <v>935</v>
      </c>
      <c r="B294" s="20" t="s">
        <v>64</v>
      </c>
      <c r="C294" s="85"/>
      <c r="D294" s="85"/>
      <c r="E294" s="85"/>
      <c r="F294" s="85"/>
      <c r="G294" s="86">
        <f t="shared" si="43"/>
        <v>0</v>
      </c>
      <c r="H294" s="14"/>
      <c r="I294" s="26">
        <v>936</v>
      </c>
      <c r="J294" s="20" t="s">
        <v>64</v>
      </c>
      <c r="K294" s="21"/>
      <c r="L294" s="21"/>
      <c r="M294" s="21"/>
      <c r="N294" s="21"/>
      <c r="O294" s="19" t="s">
        <v>46</v>
      </c>
    </row>
    <row r="295" spans="1:15" ht="16.5" x14ac:dyDescent="0.25">
      <c r="A295" s="26">
        <v>935</v>
      </c>
      <c r="B295" s="20" t="s">
        <v>65</v>
      </c>
      <c r="C295" s="85"/>
      <c r="D295" s="85"/>
      <c r="E295" s="85"/>
      <c r="F295" s="85"/>
      <c r="G295" s="86">
        <f t="shared" si="43"/>
        <v>0</v>
      </c>
      <c r="H295" s="14"/>
      <c r="I295" s="26">
        <v>936</v>
      </c>
      <c r="J295" s="20" t="s">
        <v>65</v>
      </c>
      <c r="K295" s="21"/>
      <c r="L295" s="21"/>
      <c r="M295" s="21"/>
      <c r="N295" s="21"/>
      <c r="O295" s="19" t="s">
        <v>46</v>
      </c>
    </row>
    <row r="296" spans="1:15" ht="16.5" x14ac:dyDescent="0.25">
      <c r="A296" s="26">
        <v>935</v>
      </c>
      <c r="B296" s="20" t="s">
        <v>43</v>
      </c>
      <c r="C296" s="85"/>
      <c r="D296" s="85"/>
      <c r="E296" s="85"/>
      <c r="F296" s="85"/>
      <c r="G296" s="86">
        <f t="shared" si="43"/>
        <v>0</v>
      </c>
      <c r="H296" s="14"/>
      <c r="I296" s="26">
        <v>936</v>
      </c>
      <c r="J296" s="20" t="s">
        <v>43</v>
      </c>
      <c r="K296" s="21"/>
      <c r="L296" s="21"/>
      <c r="M296" s="21"/>
      <c r="N296" s="21"/>
      <c r="O296" s="19" t="s">
        <v>46</v>
      </c>
    </row>
    <row r="297" spans="1:15" ht="16.5" x14ac:dyDescent="0.25">
      <c r="A297" s="26">
        <v>935</v>
      </c>
      <c r="B297" s="20" t="s">
        <v>66</v>
      </c>
      <c r="C297" s="85"/>
      <c r="D297" s="85"/>
      <c r="E297" s="85"/>
      <c r="F297" s="85"/>
      <c r="G297" s="86">
        <f t="shared" si="43"/>
        <v>0</v>
      </c>
      <c r="H297" s="14"/>
      <c r="I297" s="26">
        <v>936</v>
      </c>
      <c r="J297" s="20" t="s">
        <v>66</v>
      </c>
      <c r="K297" s="21"/>
      <c r="L297" s="21"/>
      <c r="M297" s="21"/>
      <c r="N297" s="21"/>
      <c r="O297" s="19" t="s">
        <v>46</v>
      </c>
    </row>
    <row r="298" spans="1:15" ht="17.25" thickBot="1" x14ac:dyDescent="0.3">
      <c r="A298" s="26">
        <v>935</v>
      </c>
      <c r="B298" s="27" t="s">
        <v>44</v>
      </c>
      <c r="C298" s="88">
        <f>SUM(C276:C297)</f>
        <v>85</v>
      </c>
      <c r="D298" s="88">
        <f t="shared" ref="D298:G298" si="44">SUM(D276:D297)</f>
        <v>32</v>
      </c>
      <c r="E298" s="88">
        <f t="shared" si="44"/>
        <v>0</v>
      </c>
      <c r="F298" s="88">
        <f t="shared" si="44"/>
        <v>0</v>
      </c>
      <c r="G298" s="88">
        <f t="shared" si="44"/>
        <v>117</v>
      </c>
      <c r="H298" s="14"/>
      <c r="I298" s="26">
        <v>936</v>
      </c>
      <c r="J298" s="27" t="s">
        <v>44</v>
      </c>
      <c r="K298" s="28">
        <f>SUM(K276:K297)</f>
        <v>0</v>
      </c>
      <c r="L298" s="28">
        <f t="shared" ref="L298:O298" si="45">SUM(L276:L297)</f>
        <v>0</v>
      </c>
      <c r="M298" s="28">
        <f t="shared" si="45"/>
        <v>0</v>
      </c>
      <c r="N298" s="28">
        <f t="shared" si="45"/>
        <v>0</v>
      </c>
      <c r="O298" s="28">
        <f t="shared" si="45"/>
        <v>0</v>
      </c>
    </row>
    <row r="299" spans="1:15" ht="18" thickTop="1" thickBot="1" x14ac:dyDescent="0.3">
      <c r="A299" s="24" t="s">
        <v>38</v>
      </c>
      <c r="B299" s="25" t="s">
        <v>39</v>
      </c>
      <c r="C299" s="25" t="s">
        <v>40</v>
      </c>
      <c r="D299" s="25" t="s">
        <v>41</v>
      </c>
      <c r="E299" s="25" t="s">
        <v>42</v>
      </c>
      <c r="F299" s="25" t="s">
        <v>43</v>
      </c>
      <c r="G299" s="25" t="s">
        <v>44</v>
      </c>
      <c r="H299" s="14"/>
      <c r="I299" s="24" t="s">
        <v>38</v>
      </c>
      <c r="J299" s="25" t="s">
        <v>39</v>
      </c>
      <c r="K299" s="25" t="s">
        <v>40</v>
      </c>
      <c r="L299" s="25" t="s">
        <v>41</v>
      </c>
      <c r="M299" s="25" t="s">
        <v>42</v>
      </c>
      <c r="N299" s="25" t="s">
        <v>43</v>
      </c>
      <c r="O299" s="25" t="s">
        <v>44</v>
      </c>
    </row>
    <row r="300" spans="1:15" ht="17.25" thickTop="1" x14ac:dyDescent="0.25">
      <c r="A300" s="26">
        <v>937</v>
      </c>
      <c r="B300" s="17" t="s">
        <v>45</v>
      </c>
      <c r="C300" s="66">
        <v>3</v>
      </c>
      <c r="D300" s="66">
        <v>2</v>
      </c>
      <c r="E300" s="18"/>
      <c r="F300" s="18"/>
      <c r="G300" s="19">
        <f>SUM(C300:F300)</f>
        <v>5</v>
      </c>
      <c r="H300" s="14"/>
      <c r="I300" s="26">
        <v>938</v>
      </c>
      <c r="J300" s="17" t="s">
        <v>45</v>
      </c>
      <c r="K300" s="66"/>
      <c r="L300" s="66">
        <v>1</v>
      </c>
      <c r="M300" s="18"/>
      <c r="N300" s="18"/>
      <c r="O300" s="19">
        <f>SUM(K300:N300)</f>
        <v>1</v>
      </c>
    </row>
    <row r="301" spans="1:15" ht="16.5" x14ac:dyDescent="0.25">
      <c r="A301" s="26">
        <v>937</v>
      </c>
      <c r="B301" s="20" t="s">
        <v>47</v>
      </c>
      <c r="C301" s="67">
        <v>2</v>
      </c>
      <c r="D301" s="67">
        <v>1</v>
      </c>
      <c r="E301" s="21"/>
      <c r="F301" s="21"/>
      <c r="G301" s="19">
        <f t="shared" ref="G301:G321" si="46">SUM(C301:F301)</f>
        <v>3</v>
      </c>
      <c r="H301" s="14"/>
      <c r="I301" s="26">
        <v>938</v>
      </c>
      <c r="J301" s="20" t="s">
        <v>47</v>
      </c>
      <c r="K301" s="67"/>
      <c r="L301" s="67">
        <v>1</v>
      </c>
      <c r="M301" s="21"/>
      <c r="N301" s="21"/>
      <c r="O301" s="19">
        <f t="shared" ref="O301:O321" si="47">SUM(K301:N301)</f>
        <v>1</v>
      </c>
    </row>
    <row r="302" spans="1:15" ht="16.5" x14ac:dyDescent="0.25">
      <c r="A302" s="26">
        <v>937</v>
      </c>
      <c r="B302" s="20" t="s">
        <v>48</v>
      </c>
      <c r="C302" s="67">
        <v>5</v>
      </c>
      <c r="D302" s="67">
        <v>3</v>
      </c>
      <c r="E302" s="21"/>
      <c r="F302" s="21"/>
      <c r="G302" s="19">
        <f t="shared" si="46"/>
        <v>8</v>
      </c>
      <c r="H302" s="14"/>
      <c r="I302" s="26">
        <v>938</v>
      </c>
      <c r="J302" s="20" t="s">
        <v>48</v>
      </c>
      <c r="K302" s="67"/>
      <c r="L302" s="67"/>
      <c r="M302" s="21"/>
      <c r="N302" s="21"/>
      <c r="O302" s="19">
        <f t="shared" si="47"/>
        <v>0</v>
      </c>
    </row>
    <row r="303" spans="1:15" ht="16.5" x14ac:dyDescent="0.25">
      <c r="A303" s="26">
        <v>937</v>
      </c>
      <c r="B303" s="20" t="s">
        <v>49</v>
      </c>
      <c r="C303" s="67">
        <v>12</v>
      </c>
      <c r="D303" s="67">
        <v>5</v>
      </c>
      <c r="E303" s="21"/>
      <c r="F303" s="21"/>
      <c r="G303" s="19">
        <f t="shared" si="46"/>
        <v>17</v>
      </c>
      <c r="H303" s="14"/>
      <c r="I303" s="26">
        <v>938</v>
      </c>
      <c r="J303" s="20" t="s">
        <v>49</v>
      </c>
      <c r="K303" s="67"/>
      <c r="L303" s="67"/>
      <c r="M303" s="21"/>
      <c r="N303" s="21"/>
      <c r="O303" s="19">
        <f t="shared" si="47"/>
        <v>0</v>
      </c>
    </row>
    <row r="304" spans="1:15" ht="16.5" x14ac:dyDescent="0.25">
      <c r="A304" s="26">
        <v>937</v>
      </c>
      <c r="B304" s="20" t="s">
        <v>50</v>
      </c>
      <c r="C304" s="67">
        <v>9</v>
      </c>
      <c r="D304" s="67">
        <v>5</v>
      </c>
      <c r="E304" s="21"/>
      <c r="F304" s="21"/>
      <c r="G304" s="19">
        <f t="shared" si="46"/>
        <v>14</v>
      </c>
      <c r="H304" s="14"/>
      <c r="I304" s="26">
        <v>938</v>
      </c>
      <c r="J304" s="20" t="s">
        <v>50</v>
      </c>
      <c r="K304" s="67"/>
      <c r="L304" s="67">
        <v>2</v>
      </c>
      <c r="M304" s="21"/>
      <c r="N304" s="21"/>
      <c r="O304" s="19">
        <f t="shared" si="47"/>
        <v>2</v>
      </c>
    </row>
    <row r="305" spans="1:15" ht="16.5" x14ac:dyDescent="0.25">
      <c r="A305" s="26">
        <v>937</v>
      </c>
      <c r="B305" s="20" t="s">
        <v>51</v>
      </c>
      <c r="C305" s="67">
        <v>0</v>
      </c>
      <c r="D305" s="67">
        <v>0</v>
      </c>
      <c r="E305" s="21"/>
      <c r="F305" s="21"/>
      <c r="G305" s="19">
        <f t="shared" si="46"/>
        <v>0</v>
      </c>
      <c r="H305" s="14"/>
      <c r="I305" s="26">
        <v>938</v>
      </c>
      <c r="J305" s="20" t="s">
        <v>51</v>
      </c>
      <c r="K305" s="67">
        <v>1</v>
      </c>
      <c r="L305" s="67">
        <v>6</v>
      </c>
      <c r="M305" s="21"/>
      <c r="N305" s="21"/>
      <c r="O305" s="19">
        <f t="shared" si="47"/>
        <v>7</v>
      </c>
    </row>
    <row r="306" spans="1:15" ht="16.5" x14ac:dyDescent="0.25">
      <c r="A306" s="26">
        <v>937</v>
      </c>
      <c r="B306" s="20" t="s">
        <v>52</v>
      </c>
      <c r="C306" s="67">
        <v>10</v>
      </c>
      <c r="D306" s="67">
        <v>7</v>
      </c>
      <c r="E306" s="21"/>
      <c r="F306" s="21"/>
      <c r="G306" s="19">
        <f t="shared" si="46"/>
        <v>17</v>
      </c>
      <c r="H306" s="14"/>
      <c r="I306" s="26">
        <v>938</v>
      </c>
      <c r="J306" s="20" t="s">
        <v>52</v>
      </c>
      <c r="K306" s="67">
        <v>1</v>
      </c>
      <c r="L306" s="67">
        <v>5</v>
      </c>
      <c r="M306" s="21"/>
      <c r="N306" s="21"/>
      <c r="O306" s="19">
        <f t="shared" si="47"/>
        <v>6</v>
      </c>
    </row>
    <row r="307" spans="1:15" ht="16.5" x14ac:dyDescent="0.25">
      <c r="A307" s="26">
        <v>937</v>
      </c>
      <c r="B307" s="20" t="s">
        <v>53</v>
      </c>
      <c r="C307" s="67">
        <v>10</v>
      </c>
      <c r="D307" s="67">
        <v>8</v>
      </c>
      <c r="E307" s="21"/>
      <c r="F307" s="21"/>
      <c r="G307" s="19">
        <f t="shared" si="46"/>
        <v>18</v>
      </c>
      <c r="H307" s="14"/>
      <c r="I307" s="26">
        <v>938</v>
      </c>
      <c r="J307" s="20" t="s">
        <v>53</v>
      </c>
      <c r="K307" s="67"/>
      <c r="L307" s="67">
        <v>3</v>
      </c>
      <c r="M307" s="21"/>
      <c r="N307" s="21"/>
      <c r="O307" s="19">
        <f t="shared" si="47"/>
        <v>3</v>
      </c>
    </row>
    <row r="308" spans="1:15" ht="16.5" x14ac:dyDescent="0.25">
      <c r="A308" s="26">
        <v>937</v>
      </c>
      <c r="B308" s="20" t="s">
        <v>54</v>
      </c>
      <c r="C308" s="67">
        <v>8</v>
      </c>
      <c r="D308" s="67">
        <v>3</v>
      </c>
      <c r="E308" s="21"/>
      <c r="F308" s="21"/>
      <c r="G308" s="19">
        <f t="shared" si="46"/>
        <v>11</v>
      </c>
      <c r="H308" s="14"/>
      <c r="I308" s="26">
        <v>938</v>
      </c>
      <c r="J308" s="20" t="s">
        <v>54</v>
      </c>
      <c r="K308" s="67"/>
      <c r="L308" s="67"/>
      <c r="M308" s="21"/>
      <c r="N308" s="21"/>
      <c r="O308" s="19">
        <f t="shared" si="47"/>
        <v>0</v>
      </c>
    </row>
    <row r="309" spans="1:15" ht="16.5" x14ac:dyDescent="0.25">
      <c r="A309" s="26">
        <v>937</v>
      </c>
      <c r="B309" s="20" t="s">
        <v>55</v>
      </c>
      <c r="C309" s="67">
        <v>7</v>
      </c>
      <c r="D309" s="67">
        <v>5</v>
      </c>
      <c r="E309" s="21"/>
      <c r="F309" s="21"/>
      <c r="G309" s="19">
        <f t="shared" si="46"/>
        <v>12</v>
      </c>
      <c r="H309" s="14"/>
      <c r="I309" s="26">
        <v>938</v>
      </c>
      <c r="J309" s="20" t="s">
        <v>55</v>
      </c>
      <c r="K309" s="67"/>
      <c r="L309" s="67">
        <v>1</v>
      </c>
      <c r="M309" s="21"/>
      <c r="N309" s="21"/>
      <c r="O309" s="19">
        <f t="shared" si="47"/>
        <v>1</v>
      </c>
    </row>
    <row r="310" spans="1:15" ht="16.5" x14ac:dyDescent="0.25">
      <c r="A310" s="26">
        <v>937</v>
      </c>
      <c r="B310" s="20" t="s">
        <v>56</v>
      </c>
      <c r="C310" s="67">
        <v>8</v>
      </c>
      <c r="D310" s="67">
        <v>4</v>
      </c>
      <c r="E310" s="21"/>
      <c r="F310" s="21"/>
      <c r="G310" s="19">
        <f t="shared" si="46"/>
        <v>12</v>
      </c>
      <c r="H310" s="14"/>
      <c r="I310" s="26">
        <v>938</v>
      </c>
      <c r="J310" s="20" t="s">
        <v>56</v>
      </c>
      <c r="K310" s="67"/>
      <c r="L310" s="67">
        <v>1</v>
      </c>
      <c r="M310" s="21"/>
      <c r="N310" s="21"/>
      <c r="O310" s="19">
        <f t="shared" si="47"/>
        <v>1</v>
      </c>
    </row>
    <row r="311" spans="1:15" ht="16.5" x14ac:dyDescent="0.25">
      <c r="A311" s="26">
        <v>937</v>
      </c>
      <c r="B311" s="20" t="s">
        <v>57</v>
      </c>
      <c r="C311" s="67">
        <v>2</v>
      </c>
      <c r="D311" s="67">
        <v>1</v>
      </c>
      <c r="E311" s="21"/>
      <c r="F311" s="21"/>
      <c r="G311" s="19">
        <f t="shared" si="46"/>
        <v>3</v>
      </c>
      <c r="H311" s="14"/>
      <c r="I311" s="26">
        <v>938</v>
      </c>
      <c r="J311" s="20" t="s">
        <v>57</v>
      </c>
      <c r="K311" s="67"/>
      <c r="L311" s="67"/>
      <c r="M311" s="21"/>
      <c r="N311" s="21"/>
      <c r="O311" s="19">
        <f t="shared" si="47"/>
        <v>0</v>
      </c>
    </row>
    <row r="312" spans="1:15" ht="16.5" x14ac:dyDescent="0.25">
      <c r="A312" s="26">
        <v>937</v>
      </c>
      <c r="B312" s="20" t="s">
        <v>58</v>
      </c>
      <c r="C312" s="67">
        <v>0</v>
      </c>
      <c r="D312" s="67">
        <v>0</v>
      </c>
      <c r="E312" s="21"/>
      <c r="F312" s="21"/>
      <c r="G312" s="19">
        <f t="shared" si="46"/>
        <v>0</v>
      </c>
      <c r="H312" s="14"/>
      <c r="I312" s="26">
        <v>938</v>
      </c>
      <c r="J312" s="20" t="s">
        <v>58</v>
      </c>
      <c r="K312" s="67"/>
      <c r="L312" s="67"/>
      <c r="M312" s="21"/>
      <c r="N312" s="21"/>
      <c r="O312" s="19">
        <f t="shared" si="47"/>
        <v>0</v>
      </c>
    </row>
    <row r="313" spans="1:15" ht="16.5" x14ac:dyDescent="0.25">
      <c r="A313" s="26">
        <v>937</v>
      </c>
      <c r="B313" s="20" t="s">
        <v>59</v>
      </c>
      <c r="C313" s="67">
        <v>6</v>
      </c>
      <c r="D313" s="67">
        <v>3</v>
      </c>
      <c r="E313" s="21"/>
      <c r="F313" s="21"/>
      <c r="G313" s="19">
        <f t="shared" si="46"/>
        <v>9</v>
      </c>
      <c r="H313" s="14"/>
      <c r="I313" s="26">
        <v>938</v>
      </c>
      <c r="J313" s="20" t="s">
        <v>59</v>
      </c>
      <c r="K313" s="67"/>
      <c r="L313" s="67"/>
      <c r="M313" s="21"/>
      <c r="N313" s="21"/>
      <c r="O313" s="19">
        <f t="shared" si="47"/>
        <v>0</v>
      </c>
    </row>
    <row r="314" spans="1:15" ht="16.5" x14ac:dyDescent="0.25">
      <c r="A314" s="26">
        <v>937</v>
      </c>
      <c r="B314" s="20" t="s">
        <v>60</v>
      </c>
      <c r="C314" s="67">
        <v>0</v>
      </c>
      <c r="D314" s="67">
        <v>0</v>
      </c>
      <c r="E314" s="21"/>
      <c r="F314" s="21"/>
      <c r="G314" s="19">
        <f t="shared" si="46"/>
        <v>0</v>
      </c>
      <c r="H314" s="14"/>
      <c r="I314" s="26">
        <v>938</v>
      </c>
      <c r="J314" s="20" t="s">
        <v>60</v>
      </c>
      <c r="K314" s="67">
        <v>1</v>
      </c>
      <c r="L314" s="67">
        <v>1</v>
      </c>
      <c r="M314" s="21"/>
      <c r="N314" s="21"/>
      <c r="O314" s="19">
        <f t="shared" si="47"/>
        <v>2</v>
      </c>
    </row>
    <row r="315" spans="1:15" ht="16.5" x14ac:dyDescent="0.25">
      <c r="A315" s="26">
        <v>937</v>
      </c>
      <c r="B315" s="20" t="s">
        <v>61</v>
      </c>
      <c r="C315" s="67">
        <v>1</v>
      </c>
      <c r="D315" s="67">
        <v>0</v>
      </c>
      <c r="E315" s="21"/>
      <c r="F315" s="21"/>
      <c r="G315" s="19">
        <f t="shared" si="46"/>
        <v>1</v>
      </c>
      <c r="H315" s="14"/>
      <c r="I315" s="26">
        <v>938</v>
      </c>
      <c r="J315" s="20" t="s">
        <v>61</v>
      </c>
      <c r="K315" s="67"/>
      <c r="L315" s="67">
        <v>1</v>
      </c>
      <c r="M315" s="21"/>
      <c r="N315" s="21"/>
      <c r="O315" s="19">
        <f t="shared" si="47"/>
        <v>1</v>
      </c>
    </row>
    <row r="316" spans="1:15" ht="16.5" x14ac:dyDescent="0.25">
      <c r="A316" s="26">
        <v>937</v>
      </c>
      <c r="B316" s="20" t="s">
        <v>62</v>
      </c>
      <c r="C316" s="67">
        <v>0</v>
      </c>
      <c r="D316" s="67">
        <v>0</v>
      </c>
      <c r="E316" s="21"/>
      <c r="F316" s="21"/>
      <c r="G316" s="19">
        <f t="shared" si="46"/>
        <v>0</v>
      </c>
      <c r="H316" s="14"/>
      <c r="I316" s="26">
        <v>938</v>
      </c>
      <c r="J316" s="20" t="s">
        <v>62</v>
      </c>
      <c r="K316" s="67"/>
      <c r="L316" s="67"/>
      <c r="M316" s="21"/>
      <c r="N316" s="21"/>
      <c r="O316" s="19">
        <f t="shared" si="47"/>
        <v>0</v>
      </c>
    </row>
    <row r="317" spans="1:15" ht="16.5" x14ac:dyDescent="0.25">
      <c r="A317" s="26">
        <v>937</v>
      </c>
      <c r="B317" s="20" t="s">
        <v>63</v>
      </c>
      <c r="C317" s="67">
        <v>11</v>
      </c>
      <c r="D317" s="67">
        <v>2</v>
      </c>
      <c r="E317" s="21"/>
      <c r="F317" s="21"/>
      <c r="G317" s="19">
        <f t="shared" si="46"/>
        <v>13</v>
      </c>
      <c r="H317" s="14"/>
      <c r="I317" s="26">
        <v>938</v>
      </c>
      <c r="J317" s="20" t="s">
        <v>63</v>
      </c>
      <c r="K317" s="67"/>
      <c r="L317" s="67"/>
      <c r="M317" s="21"/>
      <c r="N317" s="21"/>
      <c r="O317" s="19">
        <f t="shared" si="47"/>
        <v>0</v>
      </c>
    </row>
    <row r="318" spans="1:15" ht="16.5" x14ac:dyDescent="0.25">
      <c r="A318" s="26">
        <v>937</v>
      </c>
      <c r="B318" s="20" t="s">
        <v>64</v>
      </c>
      <c r="C318" s="67">
        <v>14</v>
      </c>
      <c r="D318" s="67">
        <v>11</v>
      </c>
      <c r="E318" s="21"/>
      <c r="F318" s="21"/>
      <c r="G318" s="19">
        <f t="shared" si="46"/>
        <v>25</v>
      </c>
      <c r="H318" s="14"/>
      <c r="I318" s="26">
        <v>938</v>
      </c>
      <c r="J318" s="20" t="s">
        <v>64</v>
      </c>
      <c r="K318" s="67"/>
      <c r="L318" s="67"/>
      <c r="M318" s="21"/>
      <c r="N318" s="21"/>
      <c r="O318" s="19">
        <f t="shared" si="47"/>
        <v>0</v>
      </c>
    </row>
    <row r="319" spans="1:15" ht="16.5" x14ac:dyDescent="0.25">
      <c r="A319" s="26">
        <v>937</v>
      </c>
      <c r="B319" s="20" t="s">
        <v>65</v>
      </c>
      <c r="C319" s="67">
        <v>0</v>
      </c>
      <c r="D319" s="67">
        <v>0</v>
      </c>
      <c r="E319" s="21"/>
      <c r="F319" s="21"/>
      <c r="G319" s="19">
        <f t="shared" si="46"/>
        <v>0</v>
      </c>
      <c r="H319" s="14"/>
      <c r="I319" s="26">
        <v>938</v>
      </c>
      <c r="J319" s="20" t="s">
        <v>65</v>
      </c>
      <c r="K319" s="67"/>
      <c r="L319" s="67"/>
      <c r="M319" s="21"/>
      <c r="N319" s="21"/>
      <c r="O319" s="19">
        <f t="shared" si="47"/>
        <v>0</v>
      </c>
    </row>
    <row r="320" spans="1:15" ht="16.5" x14ac:dyDescent="0.25">
      <c r="A320" s="26">
        <v>937</v>
      </c>
      <c r="B320" s="20" t="s">
        <v>43</v>
      </c>
      <c r="C320" s="67">
        <v>7</v>
      </c>
      <c r="D320" s="67">
        <v>1</v>
      </c>
      <c r="E320" s="21"/>
      <c r="F320" s="21"/>
      <c r="G320" s="19">
        <f t="shared" si="46"/>
        <v>8</v>
      </c>
      <c r="H320" s="14"/>
      <c r="I320" s="26">
        <v>938</v>
      </c>
      <c r="J320" s="20" t="s">
        <v>43</v>
      </c>
      <c r="K320" s="67"/>
      <c r="L320" s="67"/>
      <c r="M320" s="21"/>
      <c r="N320" s="21"/>
      <c r="O320" s="19">
        <f t="shared" si="47"/>
        <v>0</v>
      </c>
    </row>
    <row r="321" spans="1:15" ht="16.5" x14ac:dyDescent="0.25">
      <c r="A321" s="26">
        <v>937</v>
      </c>
      <c r="B321" s="20" t="s">
        <v>66</v>
      </c>
      <c r="C321" s="67">
        <v>8</v>
      </c>
      <c r="D321" s="67">
        <v>6</v>
      </c>
      <c r="E321" s="21"/>
      <c r="F321" s="21"/>
      <c r="G321" s="19">
        <f t="shared" si="46"/>
        <v>14</v>
      </c>
      <c r="H321" s="14"/>
      <c r="I321" s="26">
        <v>938</v>
      </c>
      <c r="J321" s="20" t="s">
        <v>66</v>
      </c>
      <c r="K321" s="67"/>
      <c r="L321" s="67"/>
      <c r="M321" s="21"/>
      <c r="N321" s="21"/>
      <c r="O321" s="19">
        <f t="shared" si="47"/>
        <v>0</v>
      </c>
    </row>
    <row r="322" spans="1:15" ht="16.5" x14ac:dyDescent="0.25">
      <c r="A322" s="26">
        <v>937</v>
      </c>
      <c r="B322" s="27" t="s">
        <v>44</v>
      </c>
      <c r="C322" s="28">
        <f>SUM(C300:C321)</f>
        <v>123</v>
      </c>
      <c r="D322" s="28">
        <f t="shared" ref="D322:G322" si="48">SUM(D300:D321)</f>
        <v>67</v>
      </c>
      <c r="E322" s="28">
        <f t="shared" si="48"/>
        <v>0</v>
      </c>
      <c r="F322" s="28">
        <f t="shared" si="48"/>
        <v>0</v>
      </c>
      <c r="G322" s="28">
        <f t="shared" si="48"/>
        <v>190</v>
      </c>
      <c r="H322" s="14"/>
      <c r="I322" s="26">
        <v>938</v>
      </c>
      <c r="J322" s="27" t="s">
        <v>44</v>
      </c>
      <c r="K322" s="28">
        <f>SUM(K300:K321)</f>
        <v>3</v>
      </c>
      <c r="L322" s="28">
        <f t="shared" ref="L322:O322" si="49">SUM(L300:L321)</f>
        <v>22</v>
      </c>
      <c r="M322" s="28">
        <f t="shared" si="49"/>
        <v>0</v>
      </c>
      <c r="N322" s="28">
        <f t="shared" si="49"/>
        <v>0</v>
      </c>
      <c r="O322" s="28">
        <f t="shared" si="49"/>
        <v>25</v>
      </c>
    </row>
  </sheetData>
  <mergeCells count="8">
    <mergeCell ref="A151:G151"/>
    <mergeCell ref="I151:O151"/>
    <mergeCell ref="A1:G1"/>
    <mergeCell ref="I1:O1"/>
    <mergeCell ref="A51:G51"/>
    <mergeCell ref="I51:O51"/>
    <mergeCell ref="A101:G101"/>
    <mergeCell ref="I101:O10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workbookViewId="0">
      <pane xSplit="1" ySplit="2" topLeftCell="V3" activePane="bottomRight" state="frozen"/>
      <selection pane="topRight" activeCell="B1" sqref="B1"/>
      <selection pane="bottomLeft" activeCell="A3" sqref="A3"/>
      <selection pane="bottomRight" activeCell="A7" sqref="A7:XFD7"/>
    </sheetView>
  </sheetViews>
  <sheetFormatPr baseColWidth="10" defaultRowHeight="15" x14ac:dyDescent="0.25"/>
  <cols>
    <col min="1" max="1" width="9" customWidth="1"/>
    <col min="2" max="2" width="12.7109375" customWidth="1"/>
    <col min="3" max="3" width="12.140625" customWidth="1"/>
    <col min="7" max="7" width="13.140625" customWidth="1"/>
    <col min="8" max="8" width="13" customWidth="1"/>
    <col min="13" max="13" width="18" customWidth="1"/>
    <col min="14" max="14" width="13.5703125" customWidth="1"/>
    <col min="17" max="17" width="14.28515625" customWidth="1"/>
    <col min="23" max="23" width="12.28515625" customWidth="1"/>
    <col min="33" max="33" width="14.42578125" customWidth="1"/>
  </cols>
  <sheetData>
    <row r="1" spans="1:36" ht="16.5" x14ac:dyDescent="0.25">
      <c r="A1" s="95" t="s">
        <v>179</v>
      </c>
      <c r="B1" s="95"/>
      <c r="C1" s="95"/>
      <c r="D1" s="95"/>
      <c r="E1" s="95"/>
      <c r="F1" s="14"/>
      <c r="G1" s="96" t="s">
        <v>67</v>
      </c>
      <c r="H1" s="97"/>
      <c r="I1" s="97"/>
      <c r="J1" s="98"/>
      <c r="K1" s="14"/>
      <c r="L1" s="96" t="s">
        <v>68</v>
      </c>
      <c r="M1" s="97"/>
      <c r="N1" s="97"/>
      <c r="O1" s="97"/>
      <c r="P1" s="97"/>
      <c r="Q1" s="97"/>
      <c r="R1" s="97"/>
      <c r="S1" s="97"/>
      <c r="T1" s="97"/>
      <c r="U1" s="98"/>
      <c r="V1" s="14"/>
      <c r="W1" s="99" t="s">
        <v>69</v>
      </c>
      <c r="X1" s="100"/>
      <c r="Y1" s="100"/>
      <c r="Z1" s="100"/>
      <c r="AA1" s="100"/>
      <c r="AB1" s="100"/>
      <c r="AC1" s="100"/>
      <c r="AD1" s="14"/>
      <c r="AE1" s="99" t="s">
        <v>70</v>
      </c>
      <c r="AF1" s="100"/>
      <c r="AG1" s="100"/>
      <c r="AH1" s="100"/>
      <c r="AI1" s="100"/>
      <c r="AJ1" s="101"/>
    </row>
    <row r="2" spans="1:36" ht="66" x14ac:dyDescent="0.25">
      <c r="A2" s="33" t="s">
        <v>38</v>
      </c>
      <c r="B2" s="29" t="s">
        <v>71</v>
      </c>
      <c r="C2" s="29" t="s">
        <v>72</v>
      </c>
      <c r="D2" s="29" t="s">
        <v>43</v>
      </c>
      <c r="E2" s="29" t="s">
        <v>44</v>
      </c>
      <c r="F2" s="34"/>
      <c r="G2" s="29" t="s">
        <v>73</v>
      </c>
      <c r="H2" s="29" t="s">
        <v>74</v>
      </c>
      <c r="I2" s="29" t="s">
        <v>43</v>
      </c>
      <c r="J2" s="29" t="s">
        <v>44</v>
      </c>
      <c r="K2" s="14"/>
      <c r="L2" s="15" t="s">
        <v>75</v>
      </c>
      <c r="M2" s="29" t="s">
        <v>76</v>
      </c>
      <c r="N2" s="29" t="s">
        <v>77</v>
      </c>
      <c r="O2" s="29" t="s">
        <v>78</v>
      </c>
      <c r="P2" s="29" t="s">
        <v>79</v>
      </c>
      <c r="Q2" s="29" t="s">
        <v>80</v>
      </c>
      <c r="R2" s="29" t="s">
        <v>81</v>
      </c>
      <c r="S2" s="29" t="s">
        <v>82</v>
      </c>
      <c r="T2" s="29" t="s">
        <v>43</v>
      </c>
      <c r="U2" s="29" t="s">
        <v>44</v>
      </c>
      <c r="V2" s="14"/>
      <c r="W2" s="15" t="s">
        <v>83</v>
      </c>
      <c r="X2" s="15" t="s">
        <v>84</v>
      </c>
      <c r="Y2" s="15" t="s">
        <v>85</v>
      </c>
      <c r="Z2" s="15" t="s">
        <v>86</v>
      </c>
      <c r="AA2" s="15" t="s">
        <v>82</v>
      </c>
      <c r="AB2" s="29" t="s">
        <v>43</v>
      </c>
      <c r="AC2" s="15" t="s">
        <v>44</v>
      </c>
      <c r="AD2" s="14"/>
      <c r="AE2" s="15" t="s">
        <v>87</v>
      </c>
      <c r="AF2" s="15" t="s">
        <v>88</v>
      </c>
      <c r="AG2" s="15" t="s">
        <v>89</v>
      </c>
      <c r="AH2" s="15" t="s">
        <v>82</v>
      </c>
      <c r="AI2" s="29" t="s">
        <v>43</v>
      </c>
      <c r="AJ2" s="15" t="s">
        <v>44</v>
      </c>
    </row>
    <row r="3" spans="1:36" x14ac:dyDescent="0.25">
      <c r="A3" s="6">
        <v>911</v>
      </c>
      <c r="B3" s="30">
        <v>3890</v>
      </c>
      <c r="C3" s="30">
        <v>485</v>
      </c>
      <c r="D3" s="30">
        <v>0</v>
      </c>
      <c r="E3" s="30">
        <f>SUM(B3:D3)</f>
        <v>4375</v>
      </c>
      <c r="F3" s="14"/>
      <c r="G3" s="30">
        <v>101</v>
      </c>
      <c r="H3" s="30">
        <v>4269</v>
      </c>
      <c r="I3" s="30">
        <v>5</v>
      </c>
      <c r="J3" s="30">
        <f>SUM(G3:I3)</f>
        <v>4375</v>
      </c>
      <c r="K3" s="14"/>
      <c r="L3" s="31">
        <v>123</v>
      </c>
      <c r="M3" s="31">
        <v>192</v>
      </c>
      <c r="N3" s="31">
        <v>0</v>
      </c>
      <c r="O3" s="31">
        <v>4</v>
      </c>
      <c r="P3" s="31">
        <v>2</v>
      </c>
      <c r="Q3" s="31">
        <v>0</v>
      </c>
      <c r="R3" s="31">
        <v>4048</v>
      </c>
      <c r="S3" s="31">
        <v>5</v>
      </c>
      <c r="T3" s="31">
        <v>1</v>
      </c>
      <c r="U3" s="31">
        <f>SUM(L3:T3)</f>
        <v>4375</v>
      </c>
      <c r="V3" s="14"/>
      <c r="W3" s="31">
        <v>1843</v>
      </c>
      <c r="X3" s="31">
        <v>3</v>
      </c>
      <c r="Y3" s="31">
        <v>4</v>
      </c>
      <c r="Z3" s="31">
        <v>6</v>
      </c>
      <c r="AA3" s="31">
        <v>2485</v>
      </c>
      <c r="AB3" s="31">
        <v>34</v>
      </c>
      <c r="AC3" s="31">
        <f>SUM(W3:AB3)</f>
        <v>4375</v>
      </c>
      <c r="AD3" s="14"/>
      <c r="AE3" s="31">
        <v>1229</v>
      </c>
      <c r="AF3" s="31">
        <v>712</v>
      </c>
      <c r="AG3" s="31">
        <v>3</v>
      </c>
      <c r="AH3" s="31">
        <v>170</v>
      </c>
      <c r="AI3" s="31">
        <v>2261</v>
      </c>
      <c r="AJ3" s="31">
        <f>SUM(AE3:AI3)</f>
        <v>4375</v>
      </c>
    </row>
    <row r="4" spans="1:36" x14ac:dyDescent="0.25">
      <c r="A4" s="6">
        <v>912</v>
      </c>
      <c r="B4" s="30">
        <v>4823</v>
      </c>
      <c r="C4" s="30">
        <v>913</v>
      </c>
      <c r="D4" s="30">
        <v>0</v>
      </c>
      <c r="E4" s="30">
        <f t="shared" ref="E4:E28" si="0">SUM(B4:D4)</f>
        <v>5736</v>
      </c>
      <c r="F4" s="14"/>
      <c r="G4" s="30">
        <v>134</v>
      </c>
      <c r="H4" s="30">
        <v>5601</v>
      </c>
      <c r="I4" s="30">
        <v>1</v>
      </c>
      <c r="J4" s="30">
        <f t="shared" ref="J4:J28" si="1">SUM(G4:I4)</f>
        <v>5736</v>
      </c>
      <c r="K4" s="14"/>
      <c r="L4" s="31">
        <v>695</v>
      </c>
      <c r="M4" s="31">
        <v>2711</v>
      </c>
      <c r="N4" s="31">
        <v>0</v>
      </c>
      <c r="O4" s="31">
        <v>1</v>
      </c>
      <c r="P4" s="31">
        <v>39</v>
      </c>
      <c r="Q4" s="31">
        <v>0</v>
      </c>
      <c r="R4" s="31">
        <v>2283</v>
      </c>
      <c r="S4" s="31">
        <v>7</v>
      </c>
      <c r="T4" s="31">
        <v>0</v>
      </c>
      <c r="U4" s="31">
        <f t="shared" ref="U4:U28" si="2">SUM(L4:T4)</f>
        <v>5736</v>
      </c>
      <c r="V4" s="14"/>
      <c r="W4" s="31">
        <v>2998</v>
      </c>
      <c r="X4" s="31">
        <v>3</v>
      </c>
      <c r="Y4" s="31">
        <v>1</v>
      </c>
      <c r="Z4" s="31">
        <v>23</v>
      </c>
      <c r="AA4" s="31">
        <v>2615</v>
      </c>
      <c r="AB4" s="31">
        <v>96</v>
      </c>
      <c r="AC4" s="31">
        <f t="shared" ref="AC4:AC28" si="3">SUM(W4:AB4)</f>
        <v>5736</v>
      </c>
      <c r="AD4" s="14"/>
      <c r="AE4" s="31">
        <v>2119</v>
      </c>
      <c r="AF4" s="31">
        <v>1105</v>
      </c>
      <c r="AG4" s="31">
        <v>4</v>
      </c>
      <c r="AH4" s="31">
        <v>160</v>
      </c>
      <c r="AI4" s="31">
        <v>2348</v>
      </c>
      <c r="AJ4" s="31">
        <f t="shared" ref="AJ4:AJ28" si="4">SUM(AE4:AI4)</f>
        <v>5736</v>
      </c>
    </row>
    <row r="5" spans="1:36" x14ac:dyDescent="0.25">
      <c r="A5" s="6">
        <v>913</v>
      </c>
      <c r="B5" s="30">
        <v>466</v>
      </c>
      <c r="C5" s="30">
        <v>116</v>
      </c>
      <c r="D5" s="30">
        <v>0</v>
      </c>
      <c r="E5" s="30">
        <f t="shared" si="0"/>
        <v>582</v>
      </c>
      <c r="F5" s="14"/>
      <c r="G5" s="30">
        <v>29</v>
      </c>
      <c r="H5" s="30">
        <v>553</v>
      </c>
      <c r="I5" s="30"/>
      <c r="J5" s="30">
        <f t="shared" si="1"/>
        <v>582</v>
      </c>
      <c r="K5" s="14"/>
      <c r="L5" s="31">
        <v>11</v>
      </c>
      <c r="M5" s="31">
        <v>41</v>
      </c>
      <c r="N5" s="31">
        <v>0</v>
      </c>
      <c r="O5" s="31">
        <v>1</v>
      </c>
      <c r="P5" s="31">
        <v>0</v>
      </c>
      <c r="Q5" s="31">
        <v>0</v>
      </c>
      <c r="R5" s="31">
        <v>517</v>
      </c>
      <c r="S5" s="31">
        <v>11</v>
      </c>
      <c r="T5" s="31">
        <v>1</v>
      </c>
      <c r="U5" s="31">
        <f t="shared" si="2"/>
        <v>582</v>
      </c>
      <c r="V5" s="14"/>
      <c r="W5" s="31">
        <v>426</v>
      </c>
      <c r="X5" s="31">
        <v>1</v>
      </c>
      <c r="Y5" s="31">
        <v>0</v>
      </c>
      <c r="Z5" s="31">
        <v>3</v>
      </c>
      <c r="AA5" s="31">
        <v>142</v>
      </c>
      <c r="AB5" s="31">
        <v>10</v>
      </c>
      <c r="AC5" s="31">
        <f t="shared" si="3"/>
        <v>582</v>
      </c>
      <c r="AD5" s="14"/>
      <c r="AE5" s="31">
        <v>357</v>
      </c>
      <c r="AF5" s="31">
        <v>83</v>
      </c>
      <c r="AG5" s="31">
        <v>1</v>
      </c>
      <c r="AH5" s="31">
        <v>82</v>
      </c>
      <c r="AI5" s="31">
        <v>59</v>
      </c>
      <c r="AJ5" s="31">
        <f t="shared" si="4"/>
        <v>582</v>
      </c>
    </row>
    <row r="6" spans="1:36" x14ac:dyDescent="0.25">
      <c r="A6" s="6">
        <v>914</v>
      </c>
      <c r="B6" s="30">
        <v>0</v>
      </c>
      <c r="C6" s="30">
        <v>0</v>
      </c>
      <c r="D6" s="30">
        <v>6</v>
      </c>
      <c r="E6" s="30">
        <f>SUM(B6:D6)</f>
        <v>6</v>
      </c>
      <c r="F6" s="14"/>
      <c r="G6" s="30">
        <v>0</v>
      </c>
      <c r="H6" s="30">
        <v>6</v>
      </c>
      <c r="I6" s="30">
        <v>0</v>
      </c>
      <c r="J6" s="30">
        <f>SUM(G6:I6)</f>
        <v>6</v>
      </c>
      <c r="K6" s="14"/>
      <c r="L6" s="31">
        <v>0</v>
      </c>
      <c r="M6" s="31">
        <v>0</v>
      </c>
      <c r="N6" s="31">
        <v>0</v>
      </c>
      <c r="O6" s="31">
        <v>0</v>
      </c>
      <c r="P6" s="31">
        <v>0</v>
      </c>
      <c r="Q6" s="31">
        <v>0</v>
      </c>
      <c r="R6" s="31">
        <v>6</v>
      </c>
      <c r="S6" s="31">
        <v>0</v>
      </c>
      <c r="T6" s="31">
        <v>0</v>
      </c>
      <c r="U6" s="31">
        <f>SUM(L6:T6)</f>
        <v>6</v>
      </c>
      <c r="V6" s="14"/>
      <c r="W6" s="31">
        <v>0</v>
      </c>
      <c r="X6" s="31">
        <v>0</v>
      </c>
      <c r="Y6" s="31">
        <v>0</v>
      </c>
      <c r="Z6" s="31">
        <v>0</v>
      </c>
      <c r="AA6" s="31">
        <v>0</v>
      </c>
      <c r="AB6" s="31">
        <v>6</v>
      </c>
      <c r="AC6" s="31">
        <f t="shared" si="3"/>
        <v>6</v>
      </c>
      <c r="AD6" s="14"/>
      <c r="AE6" s="31">
        <v>6</v>
      </c>
      <c r="AF6" s="31">
        <v>0</v>
      </c>
      <c r="AG6" s="31">
        <v>0</v>
      </c>
      <c r="AH6" s="31">
        <v>0</v>
      </c>
      <c r="AI6" s="31">
        <v>0</v>
      </c>
      <c r="AJ6" s="31">
        <f t="shared" si="4"/>
        <v>6</v>
      </c>
    </row>
    <row r="7" spans="1:36" x14ac:dyDescent="0.25">
      <c r="A7" s="6">
        <v>915</v>
      </c>
      <c r="B7" s="30">
        <v>1093</v>
      </c>
      <c r="C7" s="30">
        <v>396</v>
      </c>
      <c r="D7" s="30"/>
      <c r="E7" s="30">
        <f t="shared" si="0"/>
        <v>1489</v>
      </c>
      <c r="F7" s="14"/>
      <c r="G7" s="30">
        <v>36</v>
      </c>
      <c r="H7" s="30">
        <v>1453</v>
      </c>
      <c r="I7" s="30"/>
      <c r="J7" s="30">
        <f t="shared" si="1"/>
        <v>1489</v>
      </c>
      <c r="K7" s="14"/>
      <c r="L7" s="31">
        <v>193</v>
      </c>
      <c r="M7" s="31">
        <v>153</v>
      </c>
      <c r="N7" s="31">
        <v>0</v>
      </c>
      <c r="O7" s="31">
        <v>7</v>
      </c>
      <c r="P7" s="31">
        <v>0</v>
      </c>
      <c r="Q7" s="31">
        <v>0</v>
      </c>
      <c r="R7" s="31">
        <v>1136</v>
      </c>
      <c r="S7" s="31"/>
      <c r="T7" s="31"/>
      <c r="U7" s="31">
        <f t="shared" si="2"/>
        <v>1489</v>
      </c>
      <c r="V7" s="14"/>
      <c r="W7" s="31">
        <v>1365</v>
      </c>
      <c r="X7" s="31">
        <v>1</v>
      </c>
      <c r="Y7" s="31">
        <v>5</v>
      </c>
      <c r="Z7" s="31">
        <v>14</v>
      </c>
      <c r="AA7" s="31">
        <v>102</v>
      </c>
      <c r="AB7" s="31">
        <v>2</v>
      </c>
      <c r="AC7" s="31">
        <f t="shared" si="3"/>
        <v>1489</v>
      </c>
      <c r="AD7" s="14"/>
      <c r="AE7" s="31">
        <v>1023</v>
      </c>
      <c r="AF7" s="31">
        <v>363</v>
      </c>
      <c r="AG7" s="31">
        <v>3</v>
      </c>
      <c r="AH7" s="31">
        <v>65</v>
      </c>
      <c r="AI7" s="31">
        <v>35</v>
      </c>
      <c r="AJ7" s="31">
        <f t="shared" si="4"/>
        <v>1489</v>
      </c>
    </row>
    <row r="8" spans="1:36" x14ac:dyDescent="0.25">
      <c r="A8" s="6">
        <v>916</v>
      </c>
      <c r="B8" s="30">
        <v>228</v>
      </c>
      <c r="C8" s="30">
        <v>17</v>
      </c>
      <c r="D8" s="30"/>
      <c r="E8" s="30">
        <f t="shared" si="0"/>
        <v>245</v>
      </c>
      <c r="F8" s="14"/>
      <c r="G8" s="30">
        <v>2</v>
      </c>
      <c r="H8" s="30">
        <v>243</v>
      </c>
      <c r="I8" s="30">
        <v>0</v>
      </c>
      <c r="J8" s="30">
        <f t="shared" si="1"/>
        <v>245</v>
      </c>
      <c r="K8" s="14"/>
      <c r="L8" s="31">
        <v>10</v>
      </c>
      <c r="M8" s="31">
        <v>23</v>
      </c>
      <c r="N8" s="31"/>
      <c r="O8" s="31"/>
      <c r="P8" s="31"/>
      <c r="Q8" s="31"/>
      <c r="R8" s="31">
        <v>212</v>
      </c>
      <c r="S8" s="31"/>
      <c r="T8" s="31"/>
      <c r="U8" s="31">
        <f t="shared" si="2"/>
        <v>245</v>
      </c>
      <c r="V8" s="14"/>
      <c r="W8" s="31">
        <v>15</v>
      </c>
      <c r="X8" s="31">
        <v>0</v>
      </c>
      <c r="Y8" s="31">
        <v>0</v>
      </c>
      <c r="Z8" s="31">
        <v>1</v>
      </c>
      <c r="AA8" s="31">
        <v>229</v>
      </c>
      <c r="AB8" s="31">
        <v>0</v>
      </c>
      <c r="AC8" s="31">
        <f t="shared" si="3"/>
        <v>245</v>
      </c>
      <c r="AD8" s="14"/>
      <c r="AE8" s="31">
        <v>11</v>
      </c>
      <c r="AF8" s="31">
        <v>15</v>
      </c>
      <c r="AG8" s="31">
        <v>0</v>
      </c>
      <c r="AH8" s="31">
        <v>51</v>
      </c>
      <c r="AI8" s="31">
        <v>168</v>
      </c>
      <c r="AJ8" s="31">
        <f t="shared" si="4"/>
        <v>245</v>
      </c>
    </row>
    <row r="9" spans="1:36" x14ac:dyDescent="0.25">
      <c r="A9" s="6">
        <v>917</v>
      </c>
      <c r="B9" s="30">
        <v>679</v>
      </c>
      <c r="C9" s="30">
        <v>123</v>
      </c>
      <c r="D9" s="30">
        <v>0</v>
      </c>
      <c r="E9" s="30">
        <f t="shared" si="0"/>
        <v>802</v>
      </c>
      <c r="F9" s="14"/>
      <c r="G9" s="30">
        <v>10</v>
      </c>
      <c r="H9" s="30">
        <v>792</v>
      </c>
      <c r="I9" s="30">
        <v>0</v>
      </c>
      <c r="J9" s="30">
        <f t="shared" si="1"/>
        <v>802</v>
      </c>
      <c r="K9" s="14"/>
      <c r="L9" s="31">
        <v>152</v>
      </c>
      <c r="M9" s="31">
        <v>181</v>
      </c>
      <c r="N9" s="31">
        <v>0</v>
      </c>
      <c r="O9" s="31">
        <v>3</v>
      </c>
      <c r="P9" s="31">
        <v>0</v>
      </c>
      <c r="Q9" s="31">
        <v>0</v>
      </c>
      <c r="R9" s="31">
        <v>466</v>
      </c>
      <c r="S9" s="31">
        <v>0</v>
      </c>
      <c r="T9" s="31">
        <v>0</v>
      </c>
      <c r="U9" s="31">
        <f t="shared" si="2"/>
        <v>802</v>
      </c>
      <c r="V9" s="14"/>
      <c r="W9" s="31">
        <v>106</v>
      </c>
      <c r="X9" s="31">
        <v>0</v>
      </c>
      <c r="Y9" s="31">
        <v>0</v>
      </c>
      <c r="Z9" s="31">
        <v>1</v>
      </c>
      <c r="AA9" s="31">
        <v>687</v>
      </c>
      <c r="AB9" s="31">
        <v>8</v>
      </c>
      <c r="AC9" s="31">
        <f t="shared" si="3"/>
        <v>802</v>
      </c>
      <c r="AD9" s="14"/>
      <c r="AE9" s="89">
        <v>68</v>
      </c>
      <c r="AF9" s="89">
        <v>46</v>
      </c>
      <c r="AG9" s="89">
        <v>0</v>
      </c>
      <c r="AH9" s="89">
        <v>297</v>
      </c>
      <c r="AI9" s="89">
        <v>391</v>
      </c>
      <c r="AJ9" s="89">
        <f t="shared" si="4"/>
        <v>802</v>
      </c>
    </row>
    <row r="10" spans="1:36" x14ac:dyDescent="0.25">
      <c r="A10" s="6">
        <v>918</v>
      </c>
      <c r="B10" s="30">
        <v>1621</v>
      </c>
      <c r="C10" s="30">
        <v>129</v>
      </c>
      <c r="D10" s="30"/>
      <c r="E10" s="30">
        <f t="shared" si="0"/>
        <v>1750</v>
      </c>
      <c r="F10" s="14"/>
      <c r="G10" s="30">
        <v>29</v>
      </c>
      <c r="H10" s="30">
        <v>1721</v>
      </c>
      <c r="I10" s="30">
        <v>0</v>
      </c>
      <c r="J10" s="30">
        <f t="shared" si="1"/>
        <v>1750</v>
      </c>
      <c r="K10" s="14"/>
      <c r="L10" s="31">
        <v>81</v>
      </c>
      <c r="M10" s="31">
        <v>57</v>
      </c>
      <c r="N10" s="31">
        <v>1</v>
      </c>
      <c r="O10" s="31">
        <v>1</v>
      </c>
      <c r="P10" s="31">
        <v>0</v>
      </c>
      <c r="Q10" s="31">
        <v>0</v>
      </c>
      <c r="R10" s="31">
        <v>1610</v>
      </c>
      <c r="S10" s="31"/>
      <c r="T10" s="31"/>
      <c r="U10" s="31">
        <f t="shared" si="2"/>
        <v>1750</v>
      </c>
      <c r="V10" s="14"/>
      <c r="W10" s="31">
        <v>341</v>
      </c>
      <c r="X10" s="31">
        <v>1</v>
      </c>
      <c r="Y10" s="31">
        <v>0</v>
      </c>
      <c r="Z10" s="31">
        <v>1</v>
      </c>
      <c r="AA10" s="31">
        <v>1405</v>
      </c>
      <c r="AB10" s="31">
        <v>2</v>
      </c>
      <c r="AC10" s="31">
        <f t="shared" si="3"/>
        <v>1750</v>
      </c>
      <c r="AD10" s="14"/>
      <c r="AE10" s="89">
        <v>348</v>
      </c>
      <c r="AF10" s="89">
        <v>21</v>
      </c>
      <c r="AG10" s="89">
        <v>0</v>
      </c>
      <c r="AH10" s="89">
        <v>384</v>
      </c>
      <c r="AI10" s="89">
        <v>997</v>
      </c>
      <c r="AJ10" s="89">
        <f t="shared" si="4"/>
        <v>1750</v>
      </c>
    </row>
    <row r="11" spans="1:36" x14ac:dyDescent="0.25">
      <c r="A11" s="6">
        <v>919</v>
      </c>
      <c r="B11" s="30"/>
      <c r="C11" s="30"/>
      <c r="D11" s="30"/>
      <c r="E11" s="30">
        <f t="shared" si="0"/>
        <v>0</v>
      </c>
      <c r="F11" s="14"/>
      <c r="G11" s="30"/>
      <c r="H11" s="30"/>
      <c r="I11" s="30"/>
      <c r="J11" s="30">
        <f t="shared" si="1"/>
        <v>0</v>
      </c>
      <c r="K11" s="14"/>
      <c r="L11" s="30"/>
      <c r="M11" s="30"/>
      <c r="N11" s="30"/>
      <c r="O11" s="30"/>
      <c r="P11" s="30"/>
      <c r="Q11" s="30"/>
      <c r="R11" s="30"/>
      <c r="S11" s="30"/>
      <c r="T11" s="30"/>
      <c r="U11" s="31">
        <f t="shared" si="2"/>
        <v>0</v>
      </c>
      <c r="V11" s="14"/>
      <c r="W11" s="30"/>
      <c r="X11" s="30"/>
      <c r="Y11" s="30"/>
      <c r="Z11" s="30"/>
      <c r="AA11" s="30"/>
      <c r="AB11" s="30"/>
      <c r="AC11" s="31">
        <f t="shared" si="3"/>
        <v>0</v>
      </c>
      <c r="AD11" s="14"/>
      <c r="AE11" s="30"/>
      <c r="AF11" s="30"/>
      <c r="AG11" s="30"/>
      <c r="AH11" s="30"/>
      <c r="AI11" s="30"/>
      <c r="AJ11" s="31">
        <f t="shared" si="4"/>
        <v>0</v>
      </c>
    </row>
    <row r="12" spans="1:36" x14ac:dyDescent="0.25">
      <c r="A12" s="6">
        <v>921</v>
      </c>
      <c r="B12" s="30">
        <v>636</v>
      </c>
      <c r="C12" s="30">
        <v>66</v>
      </c>
      <c r="D12" s="30"/>
      <c r="E12" s="30">
        <f t="shared" si="0"/>
        <v>702</v>
      </c>
      <c r="F12" s="14"/>
      <c r="G12" s="30">
        <v>3</v>
      </c>
      <c r="H12" s="30">
        <v>699</v>
      </c>
      <c r="I12" s="30">
        <v>0</v>
      </c>
      <c r="J12" s="30">
        <f t="shared" si="1"/>
        <v>702</v>
      </c>
      <c r="K12" s="14"/>
      <c r="L12" s="30">
        <v>17</v>
      </c>
      <c r="M12" s="30">
        <v>48</v>
      </c>
      <c r="N12" s="30">
        <v>0</v>
      </c>
      <c r="O12" s="30">
        <v>1</v>
      </c>
      <c r="P12" s="30">
        <v>0</v>
      </c>
      <c r="Q12" s="30">
        <v>0</v>
      </c>
      <c r="R12" s="30">
        <v>635</v>
      </c>
      <c r="S12" s="30">
        <v>1</v>
      </c>
      <c r="T12" s="30">
        <v>0</v>
      </c>
      <c r="U12" s="31">
        <f t="shared" si="2"/>
        <v>702</v>
      </c>
      <c r="V12" s="14"/>
      <c r="W12" s="30">
        <v>587</v>
      </c>
      <c r="X12" s="30">
        <v>5</v>
      </c>
      <c r="Y12" s="30">
        <v>0</v>
      </c>
      <c r="Z12" s="30">
        <v>12</v>
      </c>
      <c r="AA12" s="30">
        <v>86</v>
      </c>
      <c r="AB12" s="30">
        <v>12</v>
      </c>
      <c r="AC12" s="31">
        <f t="shared" si="3"/>
        <v>702</v>
      </c>
      <c r="AD12" s="14"/>
      <c r="AE12" s="30">
        <v>459</v>
      </c>
      <c r="AF12" s="30">
        <v>243</v>
      </c>
      <c r="AG12" s="30">
        <v>0</v>
      </c>
      <c r="AH12" s="30">
        <v>0</v>
      </c>
      <c r="AI12" s="30">
        <v>0</v>
      </c>
      <c r="AJ12" s="31">
        <f t="shared" si="4"/>
        <v>702</v>
      </c>
    </row>
    <row r="13" spans="1:36" x14ac:dyDescent="0.25">
      <c r="A13" s="6">
        <v>922</v>
      </c>
      <c r="B13" s="30">
        <v>0</v>
      </c>
      <c r="C13" s="30">
        <v>0</v>
      </c>
      <c r="D13" s="30">
        <v>688</v>
      </c>
      <c r="E13" s="30">
        <f t="shared" si="0"/>
        <v>688</v>
      </c>
      <c r="F13" s="14"/>
      <c r="G13" s="30">
        <v>0</v>
      </c>
      <c r="H13" s="30">
        <v>0</v>
      </c>
      <c r="I13" s="30">
        <v>688</v>
      </c>
      <c r="J13" s="30">
        <f t="shared" si="1"/>
        <v>688</v>
      </c>
      <c r="K13" s="14"/>
      <c r="L13" s="30">
        <v>0</v>
      </c>
      <c r="M13" s="30">
        <v>0</v>
      </c>
      <c r="N13" s="30">
        <v>0</v>
      </c>
      <c r="O13" s="30">
        <v>0</v>
      </c>
      <c r="P13" s="30">
        <v>0</v>
      </c>
      <c r="Q13" s="30">
        <v>0</v>
      </c>
      <c r="R13" s="30">
        <v>0</v>
      </c>
      <c r="S13" s="30">
        <v>0</v>
      </c>
      <c r="T13" s="30">
        <v>688</v>
      </c>
      <c r="U13" s="31">
        <f t="shared" si="2"/>
        <v>688</v>
      </c>
      <c r="V13" s="14"/>
      <c r="W13" s="30">
        <v>0</v>
      </c>
      <c r="X13" s="30">
        <v>0</v>
      </c>
      <c r="Y13" s="30">
        <v>0</v>
      </c>
      <c r="Z13" s="30">
        <v>0</v>
      </c>
      <c r="AA13" s="30">
        <v>0</v>
      </c>
      <c r="AB13" s="30">
        <v>688</v>
      </c>
      <c r="AC13" s="31">
        <f t="shared" si="3"/>
        <v>688</v>
      </c>
      <c r="AD13" s="14"/>
      <c r="AE13" s="30">
        <v>0</v>
      </c>
      <c r="AF13" s="30">
        <v>0</v>
      </c>
      <c r="AG13" s="30">
        <v>0</v>
      </c>
      <c r="AH13" s="30">
        <v>0</v>
      </c>
      <c r="AI13" s="30">
        <v>688</v>
      </c>
      <c r="AJ13" s="31">
        <f t="shared" si="4"/>
        <v>688</v>
      </c>
    </row>
    <row r="14" spans="1:36" x14ac:dyDescent="0.25">
      <c r="A14" s="6">
        <v>923</v>
      </c>
      <c r="B14" s="30">
        <v>128</v>
      </c>
      <c r="C14" s="30">
        <v>11</v>
      </c>
      <c r="D14" s="30"/>
      <c r="E14" s="30">
        <f t="shared" si="0"/>
        <v>139</v>
      </c>
      <c r="F14" s="14"/>
      <c r="G14" s="30">
        <v>1</v>
      </c>
      <c r="H14" s="30">
        <v>138</v>
      </c>
      <c r="I14" s="30">
        <v>0</v>
      </c>
      <c r="J14" s="30">
        <f t="shared" si="1"/>
        <v>139</v>
      </c>
      <c r="K14" s="14"/>
      <c r="L14" s="30">
        <v>11</v>
      </c>
      <c r="M14" s="30">
        <v>9</v>
      </c>
      <c r="N14" s="30">
        <v>0</v>
      </c>
      <c r="O14" s="30">
        <v>0</v>
      </c>
      <c r="P14" s="30">
        <v>0</v>
      </c>
      <c r="Q14" s="30">
        <v>0</v>
      </c>
      <c r="R14" s="30">
        <v>119</v>
      </c>
      <c r="S14" s="30">
        <v>0</v>
      </c>
      <c r="T14" s="30">
        <v>0</v>
      </c>
      <c r="U14" s="31">
        <f t="shared" si="2"/>
        <v>139</v>
      </c>
      <c r="V14" s="14"/>
      <c r="W14" s="30">
        <v>112</v>
      </c>
      <c r="X14" s="30">
        <v>2</v>
      </c>
      <c r="Y14" s="30">
        <v>0</v>
      </c>
      <c r="Z14" s="30">
        <v>3</v>
      </c>
      <c r="AA14" s="30">
        <v>21</v>
      </c>
      <c r="AB14" s="30">
        <v>1</v>
      </c>
      <c r="AC14" s="31">
        <f t="shared" si="3"/>
        <v>139</v>
      </c>
      <c r="AD14" s="14"/>
      <c r="AE14" s="30">
        <v>68</v>
      </c>
      <c r="AF14" s="30">
        <v>51</v>
      </c>
      <c r="AG14" s="30">
        <v>0</v>
      </c>
      <c r="AH14" s="30">
        <v>2</v>
      </c>
      <c r="AI14" s="30">
        <v>18</v>
      </c>
      <c r="AJ14" s="31">
        <f t="shared" si="4"/>
        <v>139</v>
      </c>
    </row>
    <row r="15" spans="1:36" x14ac:dyDescent="0.25">
      <c r="A15" s="6">
        <v>924</v>
      </c>
      <c r="B15" s="30">
        <v>46</v>
      </c>
      <c r="C15" s="30">
        <v>1</v>
      </c>
      <c r="D15" s="30">
        <v>0</v>
      </c>
      <c r="E15" s="30">
        <f t="shared" si="0"/>
        <v>47</v>
      </c>
      <c r="F15" s="14"/>
      <c r="G15" s="30">
        <v>1</v>
      </c>
      <c r="H15" s="30">
        <v>46</v>
      </c>
      <c r="I15" s="30">
        <v>0</v>
      </c>
      <c r="J15" s="30">
        <f t="shared" si="1"/>
        <v>47</v>
      </c>
      <c r="K15" s="14"/>
      <c r="L15" s="30">
        <v>1</v>
      </c>
      <c r="M15" s="30">
        <v>5</v>
      </c>
      <c r="N15" s="30">
        <v>0</v>
      </c>
      <c r="O15" s="30">
        <v>0</v>
      </c>
      <c r="P15" s="30">
        <v>0</v>
      </c>
      <c r="Q15" s="30">
        <v>0</v>
      </c>
      <c r="R15" s="30">
        <v>41</v>
      </c>
      <c r="S15" s="30">
        <v>0</v>
      </c>
      <c r="T15" s="30">
        <v>0</v>
      </c>
      <c r="U15" s="31">
        <f t="shared" si="2"/>
        <v>47</v>
      </c>
      <c r="V15" s="14"/>
      <c r="W15" s="30">
        <v>43</v>
      </c>
      <c r="X15" s="30">
        <v>0</v>
      </c>
      <c r="Y15" s="30">
        <v>0</v>
      </c>
      <c r="Z15" s="30">
        <v>1</v>
      </c>
      <c r="AA15" s="30">
        <v>3</v>
      </c>
      <c r="AB15" s="30">
        <v>0</v>
      </c>
      <c r="AC15" s="31">
        <f t="shared" si="3"/>
        <v>47</v>
      </c>
      <c r="AD15" s="14"/>
      <c r="AE15" s="30">
        <v>5</v>
      </c>
      <c r="AF15" s="30">
        <v>39</v>
      </c>
      <c r="AG15" s="30">
        <v>0</v>
      </c>
      <c r="AH15" s="30">
        <v>0</v>
      </c>
      <c r="AI15" s="30">
        <v>3</v>
      </c>
      <c r="AJ15" s="31">
        <f t="shared" si="4"/>
        <v>47</v>
      </c>
    </row>
    <row r="16" spans="1:36" x14ac:dyDescent="0.25">
      <c r="A16" s="6">
        <v>925</v>
      </c>
      <c r="B16" s="30"/>
      <c r="C16" s="30"/>
      <c r="D16" s="30"/>
      <c r="E16" s="30">
        <f t="shared" si="0"/>
        <v>0</v>
      </c>
      <c r="F16" s="14"/>
      <c r="G16" s="30"/>
      <c r="H16" s="30"/>
      <c r="I16" s="30"/>
      <c r="J16" s="30">
        <f t="shared" si="1"/>
        <v>0</v>
      </c>
      <c r="K16" s="14"/>
      <c r="L16" s="30"/>
      <c r="M16" s="30"/>
      <c r="N16" s="30"/>
      <c r="O16" s="30"/>
      <c r="P16" s="30"/>
      <c r="Q16" s="30"/>
      <c r="R16" s="30"/>
      <c r="S16" s="30"/>
      <c r="T16" s="30"/>
      <c r="U16" s="31">
        <f t="shared" si="2"/>
        <v>0</v>
      </c>
      <c r="V16" s="14"/>
      <c r="W16" s="30"/>
      <c r="X16" s="30"/>
      <c r="Y16" s="30"/>
      <c r="Z16" s="30"/>
      <c r="AA16" s="30"/>
      <c r="AB16" s="30"/>
      <c r="AC16" s="31">
        <f t="shared" si="3"/>
        <v>0</v>
      </c>
      <c r="AD16" s="14"/>
      <c r="AE16" s="30"/>
      <c r="AF16" s="30"/>
      <c r="AG16" s="30"/>
      <c r="AH16" s="30"/>
      <c r="AI16" s="30"/>
      <c r="AJ16" s="31">
        <f t="shared" si="4"/>
        <v>0</v>
      </c>
    </row>
    <row r="17" spans="1:36" x14ac:dyDescent="0.25">
      <c r="A17" s="6">
        <v>926</v>
      </c>
      <c r="B17" s="30">
        <v>275</v>
      </c>
      <c r="C17" s="30">
        <v>79</v>
      </c>
      <c r="D17" s="30">
        <v>0</v>
      </c>
      <c r="E17" s="30">
        <f t="shared" si="0"/>
        <v>354</v>
      </c>
      <c r="F17" s="14"/>
      <c r="G17" s="30">
        <v>21</v>
      </c>
      <c r="H17" s="30">
        <v>333</v>
      </c>
      <c r="I17" s="30"/>
      <c r="J17" s="30">
        <f t="shared" si="1"/>
        <v>354</v>
      </c>
      <c r="K17" s="14"/>
      <c r="L17" s="30">
        <v>1</v>
      </c>
      <c r="M17" s="30">
        <v>18</v>
      </c>
      <c r="N17" s="30">
        <v>0</v>
      </c>
      <c r="O17" s="30">
        <v>1</v>
      </c>
      <c r="P17" s="30">
        <v>0</v>
      </c>
      <c r="Q17" s="30">
        <v>0</v>
      </c>
      <c r="R17" s="30">
        <v>334</v>
      </c>
      <c r="S17" s="30">
        <v>0</v>
      </c>
      <c r="T17" s="30">
        <v>0</v>
      </c>
      <c r="U17" s="31">
        <f t="shared" si="2"/>
        <v>354</v>
      </c>
      <c r="V17" s="14"/>
      <c r="W17" s="30">
        <v>340</v>
      </c>
      <c r="X17" s="30">
        <v>3</v>
      </c>
      <c r="Y17" s="30">
        <v>0</v>
      </c>
      <c r="Z17" s="30">
        <v>7</v>
      </c>
      <c r="AA17" s="30">
        <v>3</v>
      </c>
      <c r="AB17" s="30">
        <v>1</v>
      </c>
      <c r="AC17" s="31">
        <f t="shared" si="3"/>
        <v>354</v>
      </c>
      <c r="AD17" s="14"/>
      <c r="AE17" s="30">
        <v>46</v>
      </c>
      <c r="AF17" s="30">
        <v>301</v>
      </c>
      <c r="AG17" s="30">
        <v>2</v>
      </c>
      <c r="AH17" s="30">
        <v>3</v>
      </c>
      <c r="AI17" s="30">
        <v>2</v>
      </c>
      <c r="AJ17" s="31">
        <f t="shared" si="4"/>
        <v>354</v>
      </c>
    </row>
    <row r="18" spans="1:36" x14ac:dyDescent="0.25">
      <c r="A18" s="6">
        <v>928</v>
      </c>
      <c r="B18" s="32">
        <v>4889</v>
      </c>
      <c r="C18" s="32">
        <v>1162</v>
      </c>
      <c r="D18" s="32">
        <v>0</v>
      </c>
      <c r="E18" s="30">
        <f t="shared" si="0"/>
        <v>6051</v>
      </c>
      <c r="G18" s="32">
        <v>384</v>
      </c>
      <c r="H18" s="32">
        <v>5667</v>
      </c>
      <c r="I18" s="32">
        <v>0</v>
      </c>
      <c r="J18" s="30">
        <f t="shared" si="1"/>
        <v>6051</v>
      </c>
      <c r="L18" s="32">
        <v>80</v>
      </c>
      <c r="M18" s="32">
        <v>91</v>
      </c>
      <c r="N18" s="32">
        <v>0</v>
      </c>
      <c r="O18" s="32">
        <v>4</v>
      </c>
      <c r="P18" s="32">
        <v>12</v>
      </c>
      <c r="Q18" s="32">
        <v>0</v>
      </c>
      <c r="R18" s="32">
        <v>5836</v>
      </c>
      <c r="S18" s="32">
        <v>28</v>
      </c>
      <c r="T18" s="32">
        <v>0</v>
      </c>
      <c r="U18" s="31">
        <f t="shared" si="2"/>
        <v>6051</v>
      </c>
      <c r="W18" s="32">
        <v>5317</v>
      </c>
      <c r="X18" s="32">
        <v>1</v>
      </c>
      <c r="Y18" s="32">
        <v>0</v>
      </c>
      <c r="Z18" s="32">
        <v>21</v>
      </c>
      <c r="AA18" s="32">
        <v>685</v>
      </c>
      <c r="AB18" s="32">
        <v>27</v>
      </c>
      <c r="AC18" s="31">
        <f t="shared" si="3"/>
        <v>6051</v>
      </c>
      <c r="AE18" s="32">
        <v>3592</v>
      </c>
      <c r="AF18" s="32">
        <v>1788</v>
      </c>
      <c r="AG18" s="32">
        <v>4</v>
      </c>
      <c r="AH18" s="32">
        <v>660</v>
      </c>
      <c r="AI18" s="32">
        <v>7</v>
      </c>
      <c r="AJ18" s="31">
        <f t="shared" si="4"/>
        <v>6051</v>
      </c>
    </row>
    <row r="19" spans="1:36" x14ac:dyDescent="0.25">
      <c r="A19" s="6">
        <v>929</v>
      </c>
      <c r="B19" s="32">
        <v>696</v>
      </c>
      <c r="C19" s="32">
        <v>214</v>
      </c>
      <c r="D19" s="32">
        <v>0</v>
      </c>
      <c r="E19" s="30">
        <f t="shared" si="0"/>
        <v>910</v>
      </c>
      <c r="G19" s="32">
        <v>68</v>
      </c>
      <c r="H19" s="32">
        <v>842</v>
      </c>
      <c r="I19" s="32">
        <v>0</v>
      </c>
      <c r="J19" s="30">
        <f t="shared" si="1"/>
        <v>910</v>
      </c>
      <c r="L19" s="32">
        <v>23</v>
      </c>
      <c r="M19" s="32">
        <v>19</v>
      </c>
      <c r="N19" s="32">
        <v>0</v>
      </c>
      <c r="O19" s="32">
        <v>0</v>
      </c>
      <c r="P19" s="32">
        <v>3</v>
      </c>
      <c r="Q19" s="32">
        <v>0</v>
      </c>
      <c r="R19" s="32">
        <v>846</v>
      </c>
      <c r="S19" s="32">
        <v>19</v>
      </c>
      <c r="T19" s="32">
        <v>0</v>
      </c>
      <c r="U19" s="31">
        <f t="shared" si="2"/>
        <v>910</v>
      </c>
      <c r="W19" s="32">
        <v>859</v>
      </c>
      <c r="X19" s="32">
        <v>0</v>
      </c>
      <c r="Y19" s="32">
        <v>0</v>
      </c>
      <c r="Z19" s="32">
        <v>8</v>
      </c>
      <c r="AA19" s="32">
        <v>40</v>
      </c>
      <c r="AB19" s="32">
        <v>3</v>
      </c>
      <c r="AC19" s="31">
        <f t="shared" si="3"/>
        <v>910</v>
      </c>
      <c r="AE19" s="32">
        <v>516</v>
      </c>
      <c r="AF19" s="32">
        <v>355</v>
      </c>
      <c r="AG19" s="32">
        <v>1</v>
      </c>
      <c r="AH19" s="32">
        <v>36</v>
      </c>
      <c r="AI19" s="32">
        <v>2</v>
      </c>
      <c r="AJ19" s="31">
        <f t="shared" si="4"/>
        <v>910</v>
      </c>
    </row>
    <row r="20" spans="1:36" x14ac:dyDescent="0.25">
      <c r="A20" s="6">
        <v>930</v>
      </c>
      <c r="B20" s="32">
        <v>33</v>
      </c>
      <c r="C20" s="32">
        <v>7</v>
      </c>
      <c r="D20" s="32"/>
      <c r="E20" s="30">
        <f t="shared" si="0"/>
        <v>40</v>
      </c>
      <c r="G20" s="32">
        <v>4</v>
      </c>
      <c r="H20" s="32">
        <v>36</v>
      </c>
      <c r="I20" s="32">
        <v>0</v>
      </c>
      <c r="J20" s="30">
        <f t="shared" si="1"/>
        <v>40</v>
      </c>
      <c r="L20" s="32">
        <v>0</v>
      </c>
      <c r="M20" s="32">
        <v>0</v>
      </c>
      <c r="N20" s="32">
        <v>0</v>
      </c>
      <c r="O20" s="32">
        <v>0</v>
      </c>
      <c r="P20" s="32">
        <v>1</v>
      </c>
      <c r="Q20" s="32">
        <v>0</v>
      </c>
      <c r="R20" s="32">
        <v>39</v>
      </c>
      <c r="S20" s="32">
        <v>0</v>
      </c>
      <c r="T20" s="32">
        <v>0</v>
      </c>
      <c r="U20" s="31">
        <f t="shared" si="2"/>
        <v>40</v>
      </c>
      <c r="W20" s="32">
        <v>39</v>
      </c>
      <c r="X20" s="32">
        <v>0</v>
      </c>
      <c r="Y20" s="32">
        <v>0</v>
      </c>
      <c r="Z20" s="32">
        <v>0</v>
      </c>
      <c r="AA20" s="32">
        <v>1</v>
      </c>
      <c r="AB20" s="32">
        <v>0</v>
      </c>
      <c r="AC20" s="31">
        <f t="shared" si="3"/>
        <v>40</v>
      </c>
      <c r="AE20" s="32">
        <v>9</v>
      </c>
      <c r="AF20" s="32">
        <v>30</v>
      </c>
      <c r="AG20" s="32">
        <v>0</v>
      </c>
      <c r="AH20" s="32">
        <v>1</v>
      </c>
      <c r="AI20" s="32">
        <v>0</v>
      </c>
      <c r="AJ20" s="31">
        <f t="shared" si="4"/>
        <v>40</v>
      </c>
    </row>
    <row r="21" spans="1:36" x14ac:dyDescent="0.25">
      <c r="A21" s="6">
        <v>931</v>
      </c>
      <c r="B21" s="32">
        <v>37</v>
      </c>
      <c r="C21" s="32">
        <v>7</v>
      </c>
      <c r="D21" s="32">
        <v>0</v>
      </c>
      <c r="E21" s="30">
        <f t="shared" si="0"/>
        <v>44</v>
      </c>
      <c r="G21" s="32">
        <v>22</v>
      </c>
      <c r="H21" s="32">
        <v>22</v>
      </c>
      <c r="I21" s="32">
        <v>0</v>
      </c>
      <c r="J21" s="30">
        <f t="shared" si="1"/>
        <v>44</v>
      </c>
      <c r="L21" s="32">
        <v>0</v>
      </c>
      <c r="M21" s="32">
        <v>0</v>
      </c>
      <c r="N21" s="32">
        <v>0</v>
      </c>
      <c r="O21" s="32">
        <v>0</v>
      </c>
      <c r="P21" s="32">
        <v>0</v>
      </c>
      <c r="Q21" s="32">
        <v>0</v>
      </c>
      <c r="R21" s="32">
        <v>44</v>
      </c>
      <c r="S21" s="32">
        <v>0</v>
      </c>
      <c r="T21" s="32">
        <v>0</v>
      </c>
      <c r="U21" s="31">
        <f t="shared" si="2"/>
        <v>44</v>
      </c>
      <c r="W21" s="32">
        <v>43</v>
      </c>
      <c r="X21" s="32">
        <v>0</v>
      </c>
      <c r="Y21" s="32">
        <v>0</v>
      </c>
      <c r="Z21" s="32">
        <v>0</v>
      </c>
      <c r="AA21" s="32">
        <v>1</v>
      </c>
      <c r="AB21" s="32">
        <v>0</v>
      </c>
      <c r="AC21" s="31">
        <f t="shared" si="3"/>
        <v>44</v>
      </c>
      <c r="AE21" s="32">
        <v>12</v>
      </c>
      <c r="AF21" s="32">
        <v>31</v>
      </c>
      <c r="AG21" s="32">
        <v>0</v>
      </c>
      <c r="AH21" s="32">
        <v>1</v>
      </c>
      <c r="AI21" s="32">
        <v>0</v>
      </c>
      <c r="AJ21" s="31">
        <f t="shared" si="4"/>
        <v>44</v>
      </c>
    </row>
    <row r="22" spans="1:36" x14ac:dyDescent="0.25">
      <c r="A22" s="6">
        <v>932</v>
      </c>
      <c r="B22" s="32">
        <v>1570</v>
      </c>
      <c r="C22" s="32">
        <v>368</v>
      </c>
      <c r="D22" s="32"/>
      <c r="E22" s="30">
        <f t="shared" si="0"/>
        <v>1938</v>
      </c>
      <c r="G22" s="32">
        <v>48</v>
      </c>
      <c r="H22" s="32">
        <v>1881</v>
      </c>
      <c r="I22" s="32">
        <v>9</v>
      </c>
      <c r="J22" s="30">
        <f t="shared" si="1"/>
        <v>1938</v>
      </c>
      <c r="L22" s="32">
        <v>20</v>
      </c>
      <c r="M22" s="32">
        <v>35</v>
      </c>
      <c r="N22" s="32">
        <v>1</v>
      </c>
      <c r="O22" s="32">
        <v>0</v>
      </c>
      <c r="P22" s="32">
        <v>1</v>
      </c>
      <c r="Q22" s="32">
        <v>0</v>
      </c>
      <c r="R22" s="32">
        <v>1506</v>
      </c>
      <c r="S22" s="32">
        <v>375</v>
      </c>
      <c r="T22" s="32">
        <v>0</v>
      </c>
      <c r="U22" s="31">
        <f t="shared" si="2"/>
        <v>1938</v>
      </c>
      <c r="W22" s="32">
        <v>1535</v>
      </c>
      <c r="X22" s="32">
        <v>7</v>
      </c>
      <c r="Y22" s="32">
        <v>4</v>
      </c>
      <c r="Z22" s="32">
        <v>2</v>
      </c>
      <c r="AA22" s="32">
        <v>151</v>
      </c>
      <c r="AB22" s="32">
        <v>239</v>
      </c>
      <c r="AC22" s="31">
        <f t="shared" si="3"/>
        <v>1938</v>
      </c>
      <c r="AE22" s="32">
        <v>1023</v>
      </c>
      <c r="AF22" s="32">
        <v>600</v>
      </c>
      <c r="AG22" s="32">
        <v>2</v>
      </c>
      <c r="AH22" s="32">
        <v>74</v>
      </c>
      <c r="AI22" s="32">
        <v>239</v>
      </c>
      <c r="AJ22" s="31">
        <f t="shared" si="4"/>
        <v>1938</v>
      </c>
    </row>
    <row r="23" spans="1:36" x14ac:dyDescent="0.25">
      <c r="A23" s="6">
        <v>933</v>
      </c>
      <c r="B23" s="32">
        <v>8</v>
      </c>
      <c r="C23" s="32">
        <v>5</v>
      </c>
      <c r="D23" s="32"/>
      <c r="E23" s="30">
        <f t="shared" si="0"/>
        <v>13</v>
      </c>
      <c r="G23" s="32">
        <v>0</v>
      </c>
      <c r="H23" s="32">
        <v>13</v>
      </c>
      <c r="I23" s="32">
        <v>0</v>
      </c>
      <c r="J23" s="30">
        <f t="shared" si="1"/>
        <v>13</v>
      </c>
      <c r="L23" s="32">
        <v>0</v>
      </c>
      <c r="M23" s="32">
        <v>2</v>
      </c>
      <c r="N23" s="32">
        <v>0</v>
      </c>
      <c r="O23" s="32">
        <v>0</v>
      </c>
      <c r="P23" s="32">
        <v>0</v>
      </c>
      <c r="Q23" s="32">
        <v>0</v>
      </c>
      <c r="R23" s="32">
        <v>11</v>
      </c>
      <c r="S23" s="32">
        <v>0</v>
      </c>
      <c r="T23" s="32">
        <v>0</v>
      </c>
      <c r="U23" s="31">
        <f t="shared" si="2"/>
        <v>13</v>
      </c>
      <c r="W23" s="32">
        <v>4</v>
      </c>
      <c r="X23" s="32">
        <v>0</v>
      </c>
      <c r="Y23" s="32">
        <v>0</v>
      </c>
      <c r="Z23" s="32">
        <v>0</v>
      </c>
      <c r="AA23" s="32">
        <v>8</v>
      </c>
      <c r="AB23" s="32">
        <v>1</v>
      </c>
      <c r="AC23" s="31">
        <f t="shared" si="3"/>
        <v>13</v>
      </c>
      <c r="AE23" s="32">
        <v>2</v>
      </c>
      <c r="AF23" s="32">
        <v>3</v>
      </c>
      <c r="AG23" s="32">
        <v>0</v>
      </c>
      <c r="AH23" s="32">
        <v>0</v>
      </c>
      <c r="AI23" s="32">
        <v>8</v>
      </c>
      <c r="AJ23" s="31">
        <f t="shared" si="4"/>
        <v>13</v>
      </c>
    </row>
    <row r="24" spans="1:36" x14ac:dyDescent="0.25">
      <c r="A24" s="6">
        <v>934</v>
      </c>
      <c r="B24" s="32">
        <v>88</v>
      </c>
      <c r="C24" s="32">
        <v>29</v>
      </c>
      <c r="D24" s="32"/>
      <c r="E24" s="30">
        <f t="shared" si="0"/>
        <v>117</v>
      </c>
      <c r="G24" s="32">
        <v>2</v>
      </c>
      <c r="H24" s="32">
        <v>115</v>
      </c>
      <c r="I24" s="32"/>
      <c r="J24" s="30">
        <f t="shared" si="1"/>
        <v>117</v>
      </c>
      <c r="L24" s="32">
        <v>8</v>
      </c>
      <c r="M24" s="32">
        <v>12</v>
      </c>
      <c r="N24" s="32">
        <v>0</v>
      </c>
      <c r="O24" s="32">
        <v>0</v>
      </c>
      <c r="P24" s="32">
        <v>0</v>
      </c>
      <c r="Q24" s="32">
        <v>0</v>
      </c>
      <c r="R24" s="32">
        <v>96</v>
      </c>
      <c r="S24" s="32">
        <v>1</v>
      </c>
      <c r="T24" s="32">
        <v>0</v>
      </c>
      <c r="U24" s="31">
        <f t="shared" si="2"/>
        <v>117</v>
      </c>
      <c r="W24" s="32">
        <v>92</v>
      </c>
      <c r="X24" s="32">
        <v>1</v>
      </c>
      <c r="Y24" s="32">
        <v>0</v>
      </c>
      <c r="Z24" s="32">
        <v>2</v>
      </c>
      <c r="AA24" s="32">
        <v>21</v>
      </c>
      <c r="AB24" s="32">
        <v>1</v>
      </c>
      <c r="AC24" s="31">
        <f t="shared" si="3"/>
        <v>117</v>
      </c>
      <c r="AE24" s="32">
        <v>74</v>
      </c>
      <c r="AF24" s="32">
        <v>25</v>
      </c>
      <c r="AG24" s="32">
        <v>0</v>
      </c>
      <c r="AH24" s="32">
        <v>10</v>
      </c>
      <c r="AI24" s="32">
        <v>8</v>
      </c>
      <c r="AJ24" s="31">
        <f t="shared" si="4"/>
        <v>117</v>
      </c>
    </row>
    <row r="25" spans="1:36" x14ac:dyDescent="0.25">
      <c r="A25" s="6">
        <v>935</v>
      </c>
      <c r="B25" s="32">
        <v>74</v>
      </c>
      <c r="C25" s="32">
        <v>38</v>
      </c>
      <c r="D25" s="32">
        <v>0</v>
      </c>
      <c r="E25" s="30">
        <f t="shared" si="0"/>
        <v>112</v>
      </c>
      <c r="G25" s="32">
        <v>10</v>
      </c>
      <c r="H25" s="32">
        <v>102</v>
      </c>
      <c r="I25" s="32"/>
      <c r="J25" s="30">
        <f t="shared" si="1"/>
        <v>112</v>
      </c>
      <c r="L25" s="32">
        <v>6</v>
      </c>
      <c r="M25" s="32">
        <v>9</v>
      </c>
      <c r="N25" s="32">
        <v>0</v>
      </c>
      <c r="O25" s="32">
        <v>0</v>
      </c>
      <c r="P25" s="32">
        <v>0</v>
      </c>
      <c r="Q25" s="32">
        <v>0</v>
      </c>
      <c r="R25" s="32">
        <v>97</v>
      </c>
      <c r="S25" s="32">
        <v>0</v>
      </c>
      <c r="T25" s="32">
        <v>0</v>
      </c>
      <c r="U25" s="31">
        <f t="shared" si="2"/>
        <v>112</v>
      </c>
      <c r="W25" s="32">
        <v>42</v>
      </c>
      <c r="X25" s="32">
        <v>10</v>
      </c>
      <c r="Y25" s="32">
        <v>15</v>
      </c>
      <c r="Z25" s="32">
        <v>44</v>
      </c>
      <c r="AA25" s="32">
        <v>0</v>
      </c>
      <c r="AB25" s="32">
        <v>1</v>
      </c>
      <c r="AC25" s="31">
        <f t="shared" si="3"/>
        <v>112</v>
      </c>
      <c r="AE25" s="32">
        <v>28</v>
      </c>
      <c r="AF25" s="32">
        <v>45</v>
      </c>
      <c r="AG25" s="32">
        <v>39</v>
      </c>
      <c r="AH25" s="32">
        <v>0</v>
      </c>
      <c r="AI25" s="32">
        <v>0</v>
      </c>
      <c r="AJ25" s="31">
        <f t="shared" si="4"/>
        <v>112</v>
      </c>
    </row>
    <row r="26" spans="1:36" x14ac:dyDescent="0.25">
      <c r="A26" s="6">
        <v>936</v>
      </c>
      <c r="B26" s="32"/>
      <c r="C26" s="32"/>
      <c r="D26" s="32"/>
      <c r="E26" s="30">
        <f t="shared" si="0"/>
        <v>0</v>
      </c>
      <c r="G26" s="32"/>
      <c r="H26" s="32"/>
      <c r="I26" s="32"/>
      <c r="J26" s="30">
        <f t="shared" si="1"/>
        <v>0</v>
      </c>
      <c r="L26" s="32"/>
      <c r="M26" s="32"/>
      <c r="N26" s="32"/>
      <c r="O26" s="32"/>
      <c r="P26" s="32"/>
      <c r="Q26" s="32"/>
      <c r="R26" s="32"/>
      <c r="S26" s="32"/>
      <c r="T26" s="32"/>
      <c r="U26" s="31">
        <f t="shared" si="2"/>
        <v>0</v>
      </c>
      <c r="W26" s="32"/>
      <c r="X26" s="32"/>
      <c r="Y26" s="32"/>
      <c r="Z26" s="32"/>
      <c r="AA26" s="32"/>
      <c r="AB26" s="32"/>
      <c r="AC26" s="31">
        <f t="shared" si="3"/>
        <v>0</v>
      </c>
      <c r="AE26" s="32"/>
      <c r="AF26" s="32"/>
      <c r="AG26" s="32"/>
      <c r="AH26" s="32"/>
      <c r="AI26" s="32"/>
      <c r="AJ26" s="31">
        <f t="shared" si="4"/>
        <v>0</v>
      </c>
    </row>
    <row r="27" spans="1:36" x14ac:dyDescent="0.25">
      <c r="A27" s="6">
        <v>937</v>
      </c>
      <c r="B27" s="68">
        <v>172</v>
      </c>
      <c r="C27" s="68">
        <v>18</v>
      </c>
      <c r="D27" s="68"/>
      <c r="E27" s="30">
        <f t="shared" si="0"/>
        <v>190</v>
      </c>
      <c r="F27" s="69"/>
      <c r="G27" s="68">
        <v>190</v>
      </c>
      <c r="H27" s="68">
        <v>0</v>
      </c>
      <c r="I27" s="68">
        <v>0</v>
      </c>
      <c r="J27" s="30">
        <f t="shared" si="1"/>
        <v>190</v>
      </c>
      <c r="K27" s="14"/>
      <c r="L27" s="16">
        <v>2</v>
      </c>
      <c r="M27" s="16">
        <v>9</v>
      </c>
      <c r="N27" s="16">
        <v>0</v>
      </c>
      <c r="O27" s="16">
        <v>0</v>
      </c>
      <c r="P27" s="16">
        <v>0</v>
      </c>
      <c r="Q27" s="16">
        <v>0</v>
      </c>
      <c r="R27" s="16">
        <v>179</v>
      </c>
      <c r="S27" s="16">
        <v>0</v>
      </c>
      <c r="T27" s="16">
        <v>0</v>
      </c>
      <c r="U27" s="31">
        <f t="shared" si="2"/>
        <v>190</v>
      </c>
      <c r="V27" s="14"/>
      <c r="W27" s="16">
        <v>69</v>
      </c>
      <c r="X27" s="16">
        <v>0</v>
      </c>
      <c r="Y27" s="16">
        <v>0</v>
      </c>
      <c r="Z27" s="16">
        <v>1</v>
      </c>
      <c r="AA27" s="16">
        <v>80</v>
      </c>
      <c r="AB27" s="16">
        <v>40</v>
      </c>
      <c r="AC27" s="31">
        <f t="shared" si="3"/>
        <v>190</v>
      </c>
      <c r="AD27" s="14"/>
      <c r="AE27" s="16">
        <v>31</v>
      </c>
      <c r="AF27" s="16">
        <v>48</v>
      </c>
      <c r="AG27" s="16">
        <v>0</v>
      </c>
      <c r="AH27" s="16">
        <v>0</v>
      </c>
      <c r="AI27" s="16">
        <v>111</v>
      </c>
      <c r="AJ27" s="31">
        <f t="shared" si="4"/>
        <v>190</v>
      </c>
    </row>
    <row r="28" spans="1:36" x14ac:dyDescent="0.25">
      <c r="A28" s="6">
        <v>938</v>
      </c>
      <c r="B28" s="68">
        <v>20</v>
      </c>
      <c r="C28" s="68">
        <v>5</v>
      </c>
      <c r="D28" s="68"/>
      <c r="E28" s="30">
        <f t="shared" si="0"/>
        <v>25</v>
      </c>
      <c r="F28" s="69"/>
      <c r="G28" s="68">
        <v>11</v>
      </c>
      <c r="H28" s="68">
        <v>14</v>
      </c>
      <c r="I28" s="68">
        <v>0</v>
      </c>
      <c r="J28" s="30">
        <f t="shared" si="1"/>
        <v>25</v>
      </c>
      <c r="K28" s="14"/>
      <c r="L28" s="31"/>
      <c r="M28" s="70">
        <v>1</v>
      </c>
      <c r="N28" s="31"/>
      <c r="O28" s="31"/>
      <c r="P28" s="31"/>
      <c r="Q28" s="31"/>
      <c r="R28" s="16">
        <v>24</v>
      </c>
      <c r="S28" s="31"/>
      <c r="T28" s="31"/>
      <c r="U28" s="31">
        <f t="shared" si="2"/>
        <v>25</v>
      </c>
      <c r="V28" s="14"/>
      <c r="W28" s="16">
        <v>23</v>
      </c>
      <c r="X28" s="16"/>
      <c r="Y28" s="16"/>
      <c r="Z28" s="16"/>
      <c r="AA28" s="16"/>
      <c r="AB28" s="16">
        <v>2</v>
      </c>
      <c r="AC28" s="31">
        <f t="shared" si="3"/>
        <v>25</v>
      </c>
      <c r="AD28" s="14"/>
      <c r="AE28" s="16">
        <v>9</v>
      </c>
      <c r="AF28" s="16">
        <v>16</v>
      </c>
      <c r="AG28" s="16"/>
      <c r="AH28" s="16"/>
      <c r="AI28" s="16"/>
      <c r="AJ28" s="31">
        <f t="shared" si="4"/>
        <v>25</v>
      </c>
    </row>
  </sheetData>
  <mergeCells count="5">
    <mergeCell ref="A1:E1"/>
    <mergeCell ref="G1:J1"/>
    <mergeCell ref="L1:U1"/>
    <mergeCell ref="W1:AC1"/>
    <mergeCell ref="AE1:AJ1"/>
  </mergeCells>
  <pageMargins left="0.7" right="0.7" top="0.75" bottom="0.75" header="0.3" footer="0.3"/>
  <ignoredErrors>
    <ignoredError sqref="E3:E16 E17:E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xSplit="1" ySplit="1" topLeftCell="B2" activePane="bottomRight" state="frozen"/>
      <selection pane="topRight" activeCell="B1" sqref="B1"/>
      <selection pane="bottomLeft" activeCell="A2" sqref="A2"/>
      <selection pane="bottomRight" activeCell="A6" sqref="A6:XFD6"/>
    </sheetView>
  </sheetViews>
  <sheetFormatPr baseColWidth="10" defaultRowHeight="15" x14ac:dyDescent="0.25"/>
  <sheetData>
    <row r="1" spans="1:9" ht="50.25" thickTop="1" x14ac:dyDescent="0.25">
      <c r="A1" s="35" t="s">
        <v>90</v>
      </c>
      <c r="B1" s="36" t="s">
        <v>91</v>
      </c>
      <c r="C1" s="36" t="s">
        <v>92</v>
      </c>
      <c r="D1" s="36" t="s">
        <v>93</v>
      </c>
      <c r="E1" s="36" t="s">
        <v>94</v>
      </c>
      <c r="F1" s="36" t="s">
        <v>95</v>
      </c>
      <c r="G1" s="36" t="s">
        <v>96</v>
      </c>
      <c r="H1" s="36" t="s">
        <v>97</v>
      </c>
      <c r="I1" s="36" t="s">
        <v>44</v>
      </c>
    </row>
    <row r="2" spans="1:9" x14ac:dyDescent="0.25">
      <c r="A2" s="6">
        <v>911</v>
      </c>
      <c r="B2" s="30">
        <v>72</v>
      </c>
      <c r="C2" s="30">
        <v>1273</v>
      </c>
      <c r="D2" s="30">
        <v>1243</v>
      </c>
      <c r="E2" s="30">
        <v>432</v>
      </c>
      <c r="F2" s="30">
        <v>939</v>
      </c>
      <c r="G2" s="30">
        <v>416</v>
      </c>
      <c r="H2" s="30"/>
      <c r="I2" s="30">
        <f>SUM(B2:H2)</f>
        <v>4375</v>
      </c>
    </row>
    <row r="3" spans="1:9" x14ac:dyDescent="0.25">
      <c r="A3" s="6">
        <v>912</v>
      </c>
      <c r="B3" s="30">
        <v>56</v>
      </c>
      <c r="C3" s="30">
        <v>918</v>
      </c>
      <c r="D3" s="30">
        <v>1432</v>
      </c>
      <c r="E3" s="30">
        <v>1280</v>
      </c>
      <c r="F3" s="30">
        <v>1803</v>
      </c>
      <c r="G3" s="30">
        <v>247</v>
      </c>
      <c r="H3" s="30">
        <v>0</v>
      </c>
      <c r="I3" s="30">
        <f t="shared" ref="I3:I27" si="0">SUM(B3:H3)</f>
        <v>5736</v>
      </c>
    </row>
    <row r="4" spans="1:9" x14ac:dyDescent="0.25">
      <c r="A4" s="6">
        <v>913</v>
      </c>
      <c r="B4" s="30">
        <v>2</v>
      </c>
      <c r="C4" s="30">
        <v>30</v>
      </c>
      <c r="D4" s="30">
        <v>56</v>
      </c>
      <c r="E4" s="30">
        <v>97</v>
      </c>
      <c r="F4" s="30">
        <v>328</v>
      </c>
      <c r="G4" s="30">
        <v>69</v>
      </c>
      <c r="H4" s="30">
        <v>0</v>
      </c>
      <c r="I4" s="30">
        <f t="shared" si="0"/>
        <v>582</v>
      </c>
    </row>
    <row r="5" spans="1:9" x14ac:dyDescent="0.25">
      <c r="A5" s="6">
        <v>914</v>
      </c>
      <c r="B5" s="30">
        <v>0</v>
      </c>
      <c r="C5" s="30">
        <v>0</v>
      </c>
      <c r="D5" s="30">
        <v>0</v>
      </c>
      <c r="E5" s="30">
        <v>0</v>
      </c>
      <c r="F5" s="30">
        <v>4</v>
      </c>
      <c r="G5" s="30">
        <v>2</v>
      </c>
      <c r="H5" s="30">
        <v>0</v>
      </c>
      <c r="I5" s="30">
        <f t="shared" si="0"/>
        <v>6</v>
      </c>
    </row>
    <row r="6" spans="1:9" x14ac:dyDescent="0.25">
      <c r="A6" s="6">
        <v>915</v>
      </c>
      <c r="B6" s="30">
        <v>0</v>
      </c>
      <c r="C6" s="30">
        <v>1</v>
      </c>
      <c r="D6" s="30">
        <v>7</v>
      </c>
      <c r="E6" s="30">
        <v>218</v>
      </c>
      <c r="F6" s="30">
        <v>1104</v>
      </c>
      <c r="G6" s="30">
        <v>157</v>
      </c>
      <c r="H6" s="30">
        <v>2</v>
      </c>
      <c r="I6" s="30">
        <f t="shared" si="0"/>
        <v>1489</v>
      </c>
    </row>
    <row r="7" spans="1:9" x14ac:dyDescent="0.25">
      <c r="A7" s="6">
        <v>916</v>
      </c>
      <c r="B7" s="30">
        <v>11</v>
      </c>
      <c r="C7" s="30">
        <v>192</v>
      </c>
      <c r="D7" s="30">
        <v>42</v>
      </c>
      <c r="E7" s="30">
        <v>0</v>
      </c>
      <c r="F7" s="30">
        <v>0</v>
      </c>
      <c r="G7" s="30">
        <v>0</v>
      </c>
      <c r="H7" s="30">
        <v>0</v>
      </c>
      <c r="I7" s="30">
        <f t="shared" si="0"/>
        <v>245</v>
      </c>
    </row>
    <row r="8" spans="1:9" x14ac:dyDescent="0.25">
      <c r="A8" s="6">
        <v>917</v>
      </c>
      <c r="B8" s="30">
        <v>81</v>
      </c>
      <c r="C8" s="30">
        <v>510</v>
      </c>
      <c r="D8" s="30">
        <v>210</v>
      </c>
      <c r="E8" s="30">
        <v>1</v>
      </c>
      <c r="F8" s="30">
        <v>0</v>
      </c>
      <c r="G8" s="30">
        <v>0</v>
      </c>
      <c r="H8" s="30">
        <v>0</v>
      </c>
      <c r="I8" s="30">
        <f t="shared" si="0"/>
        <v>802</v>
      </c>
    </row>
    <row r="9" spans="1:9" x14ac:dyDescent="0.25">
      <c r="A9" s="6">
        <v>918</v>
      </c>
      <c r="B9" s="30">
        <v>1401</v>
      </c>
      <c r="C9" s="30">
        <v>2</v>
      </c>
      <c r="D9" s="30">
        <v>36</v>
      </c>
      <c r="E9" s="30">
        <v>173</v>
      </c>
      <c r="F9" s="30">
        <v>138</v>
      </c>
      <c r="G9" s="30">
        <v>0</v>
      </c>
      <c r="H9" s="30">
        <v>0</v>
      </c>
      <c r="I9" s="30">
        <f t="shared" si="0"/>
        <v>1750</v>
      </c>
    </row>
    <row r="10" spans="1:9" x14ac:dyDescent="0.25">
      <c r="A10" s="6">
        <v>919</v>
      </c>
      <c r="B10" s="30">
        <v>0</v>
      </c>
      <c r="C10" s="30">
        <v>0</v>
      </c>
      <c r="D10" s="30">
        <v>0</v>
      </c>
      <c r="E10" s="30">
        <v>0</v>
      </c>
      <c r="F10" s="30">
        <v>0</v>
      </c>
      <c r="G10" s="30">
        <v>0</v>
      </c>
      <c r="H10" s="30">
        <v>0</v>
      </c>
      <c r="I10" s="30">
        <f t="shared" si="0"/>
        <v>0</v>
      </c>
    </row>
    <row r="11" spans="1:9" x14ac:dyDescent="0.25">
      <c r="A11" s="6">
        <v>921</v>
      </c>
      <c r="B11" s="30">
        <v>0</v>
      </c>
      <c r="C11" s="30">
        <v>2</v>
      </c>
      <c r="D11" s="30">
        <v>188</v>
      </c>
      <c r="E11" s="30">
        <v>462</v>
      </c>
      <c r="F11" s="30">
        <v>50</v>
      </c>
      <c r="G11" s="30">
        <v>0</v>
      </c>
      <c r="H11" s="30">
        <v>0</v>
      </c>
      <c r="I11" s="30">
        <f t="shared" si="0"/>
        <v>702</v>
      </c>
    </row>
    <row r="12" spans="1:9" x14ac:dyDescent="0.25">
      <c r="A12" s="6">
        <v>922</v>
      </c>
      <c r="B12" s="30">
        <v>0</v>
      </c>
      <c r="C12" s="30">
        <v>0</v>
      </c>
      <c r="D12" s="30">
        <v>0</v>
      </c>
      <c r="E12" s="30">
        <v>688</v>
      </c>
      <c r="F12" s="30">
        <v>0</v>
      </c>
      <c r="G12" s="30">
        <v>0</v>
      </c>
      <c r="H12" s="30">
        <v>0</v>
      </c>
      <c r="I12" s="30">
        <f t="shared" si="0"/>
        <v>688</v>
      </c>
    </row>
    <row r="13" spans="1:9" x14ac:dyDescent="0.25">
      <c r="A13" s="6">
        <v>923</v>
      </c>
      <c r="B13" s="30">
        <v>0</v>
      </c>
      <c r="C13" s="30">
        <v>0</v>
      </c>
      <c r="D13" s="30">
        <v>43</v>
      </c>
      <c r="E13" s="30">
        <v>87</v>
      </c>
      <c r="F13" s="30">
        <v>9</v>
      </c>
      <c r="G13" s="30">
        <v>0</v>
      </c>
      <c r="H13" s="30">
        <v>0</v>
      </c>
      <c r="I13" s="30">
        <f t="shared" si="0"/>
        <v>139</v>
      </c>
    </row>
    <row r="14" spans="1:9" x14ac:dyDescent="0.25">
      <c r="A14" s="6">
        <v>924</v>
      </c>
      <c r="B14" s="30">
        <v>0</v>
      </c>
      <c r="C14" s="30">
        <v>0</v>
      </c>
      <c r="D14" s="30">
        <v>28</v>
      </c>
      <c r="E14" s="30">
        <v>19</v>
      </c>
      <c r="F14" s="30">
        <v>0</v>
      </c>
      <c r="G14" s="30">
        <v>0</v>
      </c>
      <c r="H14" s="30">
        <v>0</v>
      </c>
      <c r="I14" s="30">
        <f t="shared" si="0"/>
        <v>47</v>
      </c>
    </row>
    <row r="15" spans="1:9" x14ac:dyDescent="0.25">
      <c r="A15" s="6">
        <v>925</v>
      </c>
      <c r="B15" s="30"/>
      <c r="C15" s="30"/>
      <c r="D15" s="30"/>
      <c r="E15" s="30"/>
      <c r="F15" s="30"/>
      <c r="G15" s="30"/>
      <c r="H15" s="30"/>
      <c r="I15" s="30">
        <f t="shared" si="0"/>
        <v>0</v>
      </c>
    </row>
    <row r="16" spans="1:9" x14ac:dyDescent="0.25">
      <c r="A16" s="6">
        <v>926</v>
      </c>
      <c r="B16" s="30">
        <v>0</v>
      </c>
      <c r="C16" s="30">
        <v>0</v>
      </c>
      <c r="D16" s="30">
        <v>0</v>
      </c>
      <c r="E16" s="30">
        <v>0</v>
      </c>
      <c r="F16" s="30">
        <v>320</v>
      </c>
      <c r="G16" s="30">
        <v>34</v>
      </c>
      <c r="H16" s="30">
        <v>0</v>
      </c>
      <c r="I16" s="30">
        <f t="shared" si="0"/>
        <v>354</v>
      </c>
    </row>
    <row r="17" spans="1:9" x14ac:dyDescent="0.25">
      <c r="A17" s="6">
        <v>928</v>
      </c>
      <c r="B17" s="32"/>
      <c r="C17" s="32"/>
      <c r="D17" s="32"/>
      <c r="E17" s="32"/>
      <c r="F17" s="32">
        <v>388</v>
      </c>
      <c r="G17" s="32">
        <v>5663</v>
      </c>
      <c r="H17" s="32"/>
      <c r="I17" s="30">
        <f t="shared" si="0"/>
        <v>6051</v>
      </c>
    </row>
    <row r="18" spans="1:9" x14ac:dyDescent="0.25">
      <c r="A18" s="6">
        <v>929</v>
      </c>
      <c r="B18" s="32">
        <v>0</v>
      </c>
      <c r="C18" s="32">
        <v>0</v>
      </c>
      <c r="D18" s="32">
        <v>0</v>
      </c>
      <c r="E18" s="32">
        <v>0</v>
      </c>
      <c r="F18" s="32">
        <v>0</v>
      </c>
      <c r="G18" s="32">
        <v>910</v>
      </c>
      <c r="H18" s="32"/>
      <c r="I18" s="30">
        <f t="shared" si="0"/>
        <v>910</v>
      </c>
    </row>
    <row r="19" spans="1:9" x14ac:dyDescent="0.25">
      <c r="A19" s="6">
        <v>930</v>
      </c>
      <c r="B19" s="32">
        <v>0</v>
      </c>
      <c r="C19" s="32">
        <v>0</v>
      </c>
      <c r="D19" s="32">
        <v>0</v>
      </c>
      <c r="E19" s="32">
        <v>0</v>
      </c>
      <c r="F19" s="32">
        <v>1</v>
      </c>
      <c r="G19" s="32">
        <v>39</v>
      </c>
      <c r="H19" s="32">
        <v>0</v>
      </c>
      <c r="I19" s="30">
        <f t="shared" si="0"/>
        <v>40</v>
      </c>
    </row>
    <row r="20" spans="1:9" x14ac:dyDescent="0.25">
      <c r="A20" s="6">
        <v>931</v>
      </c>
      <c r="B20" s="32">
        <v>0</v>
      </c>
      <c r="C20" s="32">
        <v>0</v>
      </c>
      <c r="D20" s="32">
        <v>0</v>
      </c>
      <c r="E20" s="32">
        <v>0</v>
      </c>
      <c r="F20" s="32">
        <v>0</v>
      </c>
      <c r="G20" s="32">
        <v>44</v>
      </c>
      <c r="H20" s="32">
        <v>0</v>
      </c>
      <c r="I20" s="30">
        <f t="shared" si="0"/>
        <v>44</v>
      </c>
    </row>
    <row r="21" spans="1:9" x14ac:dyDescent="0.25">
      <c r="A21" s="6">
        <v>932</v>
      </c>
      <c r="B21" s="32">
        <v>8</v>
      </c>
      <c r="C21" s="32">
        <v>57</v>
      </c>
      <c r="D21" s="32">
        <v>90</v>
      </c>
      <c r="E21" s="32">
        <v>399</v>
      </c>
      <c r="F21" s="32">
        <v>1268</v>
      </c>
      <c r="G21" s="32">
        <v>113</v>
      </c>
      <c r="H21" s="32">
        <v>3</v>
      </c>
      <c r="I21" s="30">
        <f t="shared" si="0"/>
        <v>1938</v>
      </c>
    </row>
    <row r="22" spans="1:9" x14ac:dyDescent="0.25">
      <c r="A22" s="6">
        <v>933</v>
      </c>
      <c r="B22" s="32">
        <v>3</v>
      </c>
      <c r="C22" s="32">
        <v>10</v>
      </c>
      <c r="D22" s="32">
        <v>0</v>
      </c>
      <c r="E22" s="32">
        <v>0</v>
      </c>
      <c r="F22" s="32">
        <v>0</v>
      </c>
      <c r="G22" s="32">
        <v>0</v>
      </c>
      <c r="H22" s="32">
        <v>0</v>
      </c>
      <c r="I22" s="30">
        <f t="shared" si="0"/>
        <v>13</v>
      </c>
    </row>
    <row r="23" spans="1:9" x14ac:dyDescent="0.25">
      <c r="A23" s="6">
        <v>934</v>
      </c>
      <c r="B23" s="32">
        <v>0</v>
      </c>
      <c r="C23" s="32">
        <v>8</v>
      </c>
      <c r="D23" s="32">
        <v>9</v>
      </c>
      <c r="E23" s="32">
        <v>29</v>
      </c>
      <c r="F23" s="32">
        <v>57</v>
      </c>
      <c r="G23" s="32">
        <v>14</v>
      </c>
      <c r="H23" s="32">
        <v>0</v>
      </c>
      <c r="I23" s="30">
        <f t="shared" si="0"/>
        <v>117</v>
      </c>
    </row>
    <row r="24" spans="1:9" x14ac:dyDescent="0.25">
      <c r="A24" s="6">
        <v>935</v>
      </c>
      <c r="B24" s="32">
        <v>0</v>
      </c>
      <c r="C24" s="32">
        <v>0</v>
      </c>
      <c r="D24" s="32">
        <v>0</v>
      </c>
      <c r="E24" s="32">
        <v>9</v>
      </c>
      <c r="F24" s="32">
        <v>102</v>
      </c>
      <c r="G24" s="32">
        <v>1</v>
      </c>
      <c r="H24" s="32">
        <v>0</v>
      </c>
      <c r="I24" s="30">
        <f t="shared" si="0"/>
        <v>112</v>
      </c>
    </row>
    <row r="25" spans="1:9" x14ac:dyDescent="0.25">
      <c r="A25" s="6">
        <v>936</v>
      </c>
      <c r="B25" s="32"/>
      <c r="C25" s="32"/>
      <c r="D25" s="32"/>
      <c r="E25" s="32"/>
      <c r="F25" s="32"/>
      <c r="G25" s="32"/>
      <c r="H25" s="32"/>
      <c r="I25" s="30">
        <f t="shared" si="0"/>
        <v>0</v>
      </c>
    </row>
    <row r="26" spans="1:9" x14ac:dyDescent="0.25">
      <c r="A26" s="6">
        <v>937</v>
      </c>
      <c r="B26" s="26">
        <v>0</v>
      </c>
      <c r="C26" s="26">
        <v>60</v>
      </c>
      <c r="D26" s="26">
        <v>73</v>
      </c>
      <c r="E26" s="26">
        <v>33</v>
      </c>
      <c r="F26" s="26">
        <v>24</v>
      </c>
      <c r="G26" s="26">
        <v>0</v>
      </c>
      <c r="H26" s="26">
        <v>0</v>
      </c>
      <c r="I26" s="30">
        <f t="shared" si="0"/>
        <v>190</v>
      </c>
    </row>
    <row r="27" spans="1:9" x14ac:dyDescent="0.25">
      <c r="A27" s="6">
        <v>938</v>
      </c>
      <c r="B27" s="26">
        <v>0</v>
      </c>
      <c r="C27" s="26">
        <v>0</v>
      </c>
      <c r="D27" s="26">
        <v>0</v>
      </c>
      <c r="E27" s="26">
        <v>1</v>
      </c>
      <c r="F27" s="26">
        <v>18</v>
      </c>
      <c r="G27" s="26">
        <v>6</v>
      </c>
      <c r="H27" s="26">
        <v>0</v>
      </c>
      <c r="I27" s="30">
        <f t="shared" si="0"/>
        <v>25</v>
      </c>
    </row>
  </sheetData>
  <pageMargins left="0.7" right="0.7" top="0.75" bottom="0.75" header="0.3" footer="0.3"/>
  <ignoredErrors>
    <ignoredError sqref="I2:I16 I17:I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90" zoomScaleNormal="90" workbookViewId="0">
      <selection activeCell="B6" sqref="B6"/>
    </sheetView>
  </sheetViews>
  <sheetFormatPr baseColWidth="10" defaultRowHeight="15" x14ac:dyDescent="0.25"/>
  <cols>
    <col min="1" max="1" width="10" customWidth="1"/>
    <col min="2" max="2" width="134.28515625" customWidth="1"/>
    <col min="3" max="3" width="44.85546875" customWidth="1"/>
  </cols>
  <sheetData>
    <row r="1" spans="1:3" ht="17.25" thickTop="1" x14ac:dyDescent="0.25">
      <c r="A1" s="37" t="s">
        <v>38</v>
      </c>
      <c r="B1" s="37" t="s">
        <v>98</v>
      </c>
      <c r="C1" s="37" t="s">
        <v>103</v>
      </c>
    </row>
    <row r="2" spans="1:3" ht="38.25" x14ac:dyDescent="0.25">
      <c r="A2" s="6">
        <v>911</v>
      </c>
      <c r="B2" s="77" t="s">
        <v>159</v>
      </c>
      <c r="C2" s="72"/>
    </row>
    <row r="3" spans="1:3" ht="51" x14ac:dyDescent="0.25">
      <c r="A3" s="6">
        <v>912</v>
      </c>
      <c r="B3" s="77" t="s">
        <v>160</v>
      </c>
      <c r="C3" s="72"/>
    </row>
    <row r="4" spans="1:3" ht="100.15" customHeight="1" x14ac:dyDescent="0.25">
      <c r="A4" s="6">
        <v>913</v>
      </c>
      <c r="B4" s="77" t="s">
        <v>167</v>
      </c>
      <c r="C4" s="72"/>
    </row>
    <row r="5" spans="1:3" ht="44.25" customHeight="1" x14ac:dyDescent="0.25">
      <c r="A5" s="6">
        <v>914</v>
      </c>
      <c r="B5" s="77" t="s">
        <v>168</v>
      </c>
      <c r="C5" s="72"/>
    </row>
    <row r="6" spans="1:3" ht="63.75" x14ac:dyDescent="0.25">
      <c r="A6" s="82">
        <v>915</v>
      </c>
      <c r="B6" s="93" t="s">
        <v>188</v>
      </c>
      <c r="C6" s="72"/>
    </row>
    <row r="7" spans="1:3" ht="25.5" x14ac:dyDescent="0.25">
      <c r="A7" s="6">
        <v>916</v>
      </c>
      <c r="B7" s="77" t="s">
        <v>169</v>
      </c>
      <c r="C7" s="71"/>
    </row>
    <row r="8" spans="1:3" ht="51" x14ac:dyDescent="0.25">
      <c r="A8" s="6">
        <v>917</v>
      </c>
      <c r="B8" s="77" t="s">
        <v>170</v>
      </c>
      <c r="C8" s="71"/>
    </row>
    <row r="9" spans="1:3" ht="38.25" x14ac:dyDescent="0.25">
      <c r="A9" s="6">
        <v>918</v>
      </c>
      <c r="B9" s="77" t="s">
        <v>182</v>
      </c>
      <c r="C9" s="71"/>
    </row>
    <row r="10" spans="1:3" ht="33.75" customHeight="1" x14ac:dyDescent="0.25">
      <c r="A10" s="6">
        <v>919</v>
      </c>
      <c r="B10" s="77" t="s">
        <v>183</v>
      </c>
      <c r="C10" s="71" t="s">
        <v>155</v>
      </c>
    </row>
    <row r="11" spans="1:3" ht="38.25" x14ac:dyDescent="0.25">
      <c r="A11" s="6">
        <v>920</v>
      </c>
      <c r="B11" s="77" t="s">
        <v>171</v>
      </c>
      <c r="C11" s="71" t="s">
        <v>156</v>
      </c>
    </row>
    <row r="12" spans="1:3" ht="38.25" x14ac:dyDescent="0.25">
      <c r="A12" s="6">
        <v>921</v>
      </c>
      <c r="B12" s="77" t="s">
        <v>172</v>
      </c>
      <c r="C12" s="74"/>
    </row>
    <row r="13" spans="1:3" ht="38.25" x14ac:dyDescent="0.25">
      <c r="A13" s="6">
        <v>922</v>
      </c>
      <c r="B13" s="77" t="s">
        <v>173</v>
      </c>
      <c r="C13" s="74"/>
    </row>
    <row r="14" spans="1:3" ht="25.5" x14ac:dyDescent="0.25">
      <c r="A14" s="6">
        <v>923</v>
      </c>
      <c r="B14" s="77" t="s">
        <v>174</v>
      </c>
      <c r="C14" s="74"/>
    </row>
    <row r="15" spans="1:3" ht="25.5" x14ac:dyDescent="0.25">
      <c r="A15" s="6">
        <v>924</v>
      </c>
      <c r="B15" s="77" t="s">
        <v>175</v>
      </c>
      <c r="C15" s="74"/>
    </row>
    <row r="16" spans="1:3" ht="25.5" x14ac:dyDescent="0.25">
      <c r="A16" s="6">
        <v>925</v>
      </c>
      <c r="B16" s="77" t="s">
        <v>176</v>
      </c>
      <c r="C16" s="75" t="s">
        <v>157</v>
      </c>
    </row>
    <row r="17" spans="1:3" ht="25.5" x14ac:dyDescent="0.25">
      <c r="A17" s="6">
        <v>926</v>
      </c>
      <c r="B17" s="77" t="s">
        <v>177</v>
      </c>
      <c r="C17" s="75"/>
    </row>
    <row r="18" spans="1:3" ht="25.5" x14ac:dyDescent="0.25">
      <c r="A18" s="6">
        <v>927</v>
      </c>
      <c r="B18" s="77" t="s">
        <v>178</v>
      </c>
      <c r="C18" s="75" t="s">
        <v>158</v>
      </c>
    </row>
    <row r="19" spans="1:3" ht="25.5" x14ac:dyDescent="0.25">
      <c r="A19" s="6">
        <v>928</v>
      </c>
      <c r="B19" s="78" t="s">
        <v>161</v>
      </c>
      <c r="C19" s="72"/>
    </row>
    <row r="20" spans="1:3" ht="25.5" x14ac:dyDescent="0.25">
      <c r="A20" s="6">
        <v>929</v>
      </c>
      <c r="B20" s="78" t="s">
        <v>162</v>
      </c>
      <c r="C20" s="72"/>
    </row>
    <row r="21" spans="1:3" ht="38.25" x14ac:dyDescent="0.25">
      <c r="A21" s="6">
        <v>930</v>
      </c>
      <c r="B21" s="79" t="s">
        <v>163</v>
      </c>
      <c r="C21" s="72"/>
    </row>
    <row r="22" spans="1:3" ht="25.5" x14ac:dyDescent="0.25">
      <c r="A22" s="6">
        <v>931</v>
      </c>
      <c r="B22" s="79" t="s">
        <v>164</v>
      </c>
      <c r="C22" s="72"/>
    </row>
    <row r="23" spans="1:3" ht="38.25" x14ac:dyDescent="0.25">
      <c r="A23" s="6">
        <v>932</v>
      </c>
      <c r="B23" s="79" t="s">
        <v>184</v>
      </c>
      <c r="C23" s="72"/>
    </row>
    <row r="24" spans="1:3" ht="63.75" x14ac:dyDescent="0.25">
      <c r="A24" s="6">
        <v>933</v>
      </c>
      <c r="B24" s="79" t="s">
        <v>185</v>
      </c>
      <c r="C24" s="72"/>
    </row>
    <row r="25" spans="1:3" ht="51" x14ac:dyDescent="0.25">
      <c r="A25" s="6">
        <v>934</v>
      </c>
      <c r="B25" s="79" t="s">
        <v>186</v>
      </c>
      <c r="C25" s="72"/>
    </row>
    <row r="26" spans="1:3" ht="25.5" x14ac:dyDescent="0.25">
      <c r="A26" s="6">
        <v>935</v>
      </c>
      <c r="B26" s="77" t="s">
        <v>165</v>
      </c>
      <c r="C26" s="72"/>
    </row>
    <row r="27" spans="1:3" ht="51" x14ac:dyDescent="0.25">
      <c r="A27" s="6">
        <v>936</v>
      </c>
      <c r="B27" s="77" t="s">
        <v>180</v>
      </c>
      <c r="C27" s="73" t="s">
        <v>166</v>
      </c>
    </row>
    <row r="28" spans="1:3" ht="154.5" customHeight="1" x14ac:dyDescent="0.25">
      <c r="A28" s="6">
        <v>937</v>
      </c>
      <c r="B28" s="78" t="s">
        <v>181</v>
      </c>
      <c r="C28" s="92"/>
    </row>
    <row r="29" spans="1:3" ht="51" x14ac:dyDescent="0.25">
      <c r="A29" s="6">
        <v>938</v>
      </c>
      <c r="B29" s="78" t="s">
        <v>187</v>
      </c>
      <c r="C29" s="7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Seguimiento PAD 2022</vt:lpstr>
      <vt:lpstr>Información por localidad</vt:lpstr>
      <vt:lpstr>Características poblacionales</vt:lpstr>
      <vt:lpstr>Grupo etario</vt:lpstr>
      <vt:lpstr>Información cualitativa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573014735174</dc:creator>
  <cp:lastModifiedBy>Usuario de Windows</cp:lastModifiedBy>
  <dcterms:created xsi:type="dcterms:W3CDTF">2022-03-28T14:21:15Z</dcterms:created>
  <dcterms:modified xsi:type="dcterms:W3CDTF">2022-04-20T19:33:16Z</dcterms:modified>
</cp:coreProperties>
</file>